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probs\Desktop\"/>
    </mc:Choice>
  </mc:AlternateContent>
  <xr:revisionPtr revIDLastSave="0" documentId="13_ncr:1_{153DEDF3-14EB-4616-B85D-B210D00D30D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OrderForm" sheetId="1" r:id="rId1"/>
    <sheet name="Product Price List" sheetId="2" r:id="rId2"/>
    <sheet name="PrimerPrices" sheetId="3" state="hidden" r:id="rId3"/>
    <sheet name="ProbePrices" sheetId="4" state="hidden" r:id="rId4"/>
    <sheet name="DropdownSources" sheetId="5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9" roundtripDataChecksum="K41bNOFnUcoWL65AkDdH56uFuYV5lqBWLxaRUVQTYrc="/>
    </ext>
  </extLst>
</workbook>
</file>

<file path=xl/calcChain.xml><?xml version="1.0" encoding="utf-8"?>
<calcChain xmlns="http://schemas.openxmlformats.org/spreadsheetml/2006/main">
  <c r="E131" i="4" l="1"/>
  <c r="E130" i="4"/>
  <c r="E129" i="4"/>
  <c r="E128" i="4"/>
  <c r="E127" i="4"/>
  <c r="E126" i="4"/>
  <c r="E125" i="4"/>
  <c r="E124" i="4"/>
  <c r="E123" i="4"/>
  <c r="E122" i="4"/>
  <c r="E121" i="4"/>
  <c r="E120" i="4"/>
  <c r="E119" i="4"/>
  <c r="E118" i="4"/>
  <c r="E117" i="4"/>
  <c r="E116" i="4"/>
  <c r="E115" i="4"/>
  <c r="E114" i="4"/>
  <c r="E113" i="4"/>
  <c r="E112" i="4"/>
  <c r="E111" i="4"/>
  <c r="E110" i="4"/>
  <c r="E109" i="4"/>
  <c r="E108" i="4"/>
  <c r="E107" i="4"/>
  <c r="E106" i="4"/>
  <c r="E105" i="4"/>
  <c r="E104" i="4"/>
  <c r="E103" i="4"/>
  <c r="E102" i="4"/>
  <c r="E101" i="4"/>
  <c r="E100" i="4"/>
  <c r="E99" i="4"/>
  <c r="E98" i="4"/>
  <c r="E97" i="4"/>
  <c r="E96" i="4"/>
  <c r="E95" i="4"/>
  <c r="E94" i="4"/>
  <c r="E93" i="4"/>
  <c r="E92" i="4"/>
  <c r="E91" i="4"/>
  <c r="E90" i="4"/>
  <c r="E89" i="4"/>
  <c r="E88" i="4"/>
  <c r="E87" i="4"/>
  <c r="E86" i="4"/>
  <c r="E85" i="4"/>
  <c r="E84" i="4"/>
  <c r="E83" i="4"/>
  <c r="E82" i="4"/>
  <c r="E81" i="4"/>
  <c r="E80" i="4"/>
  <c r="E79" i="4"/>
  <c r="E78" i="4"/>
  <c r="E77" i="4"/>
  <c r="E76" i="4"/>
  <c r="E75" i="4"/>
  <c r="E74" i="4"/>
  <c r="E73" i="4"/>
  <c r="E72" i="4"/>
  <c r="E71" i="4"/>
  <c r="E70" i="4"/>
  <c r="E69" i="4"/>
  <c r="E68" i="4"/>
  <c r="E67" i="4"/>
  <c r="E66" i="4"/>
  <c r="E65" i="4"/>
  <c r="E64" i="4"/>
  <c r="E63" i="4"/>
  <c r="E62" i="4"/>
  <c r="E61" i="4"/>
  <c r="E60" i="4"/>
  <c r="E59" i="4"/>
  <c r="E58" i="4"/>
  <c r="E57" i="4"/>
  <c r="E56" i="4"/>
  <c r="E55" i="4"/>
  <c r="E54" i="4"/>
  <c r="E53" i="4"/>
  <c r="E52" i="4"/>
  <c r="E51" i="4"/>
  <c r="E50" i="4"/>
  <c r="E49" i="4"/>
  <c r="E48" i="4"/>
  <c r="E47" i="4"/>
  <c r="E46" i="4"/>
  <c r="E45" i="4"/>
  <c r="E44" i="4"/>
  <c r="E43" i="4"/>
  <c r="E42" i="4"/>
  <c r="E41" i="4"/>
  <c r="E40" i="4"/>
  <c r="E39" i="4"/>
  <c r="E38" i="4"/>
  <c r="E37" i="4"/>
  <c r="E36" i="4"/>
  <c r="E35" i="4"/>
  <c r="E34" i="4"/>
  <c r="E33" i="4"/>
  <c r="E32" i="4"/>
  <c r="E31" i="4"/>
  <c r="E30" i="4"/>
  <c r="E29" i="4"/>
  <c r="E28" i="4"/>
  <c r="E27" i="4"/>
  <c r="E26" i="4"/>
  <c r="E25" i="4"/>
  <c r="E24" i="4"/>
  <c r="E23" i="4"/>
  <c r="E22" i="4"/>
  <c r="E21" i="4"/>
  <c r="E20" i="4"/>
  <c r="E19" i="4"/>
  <c r="E18" i="4"/>
  <c r="E17" i="4"/>
  <c r="E16" i="4"/>
  <c r="E15" i="4"/>
  <c r="E14" i="4"/>
  <c r="E13" i="4"/>
  <c r="E12" i="4"/>
  <c r="E11" i="4"/>
  <c r="E10" i="4"/>
  <c r="E9" i="4"/>
  <c r="E8" i="4"/>
  <c r="E7" i="4"/>
  <c r="E6" i="4"/>
  <c r="E5" i="4"/>
  <c r="E4" i="4"/>
  <c r="E3" i="4"/>
  <c r="E2" i="4"/>
  <c r="D13" i="3"/>
  <c r="D12" i="3"/>
  <c r="D11" i="3"/>
  <c r="D10" i="3"/>
  <c r="D9" i="3"/>
  <c r="D8" i="3"/>
  <c r="D7" i="3"/>
  <c r="D6" i="3"/>
  <c r="D5" i="3"/>
  <c r="D4" i="3"/>
  <c r="D3" i="3"/>
  <c r="D2" i="3"/>
  <c r="I323" i="1"/>
  <c r="H323" i="1" a="1"/>
  <c r="H323" i="1" s="1"/>
  <c r="G323" i="1"/>
  <c r="I322" i="1"/>
  <c r="H322" i="1" a="1"/>
  <c r="H322" i="1" s="1"/>
  <c r="G322" i="1"/>
  <c r="I321" i="1"/>
  <c r="H321" i="1" a="1"/>
  <c r="H321" i="1" s="1"/>
  <c r="G321" i="1"/>
  <c r="I320" i="1"/>
  <c r="H320" i="1" a="1"/>
  <c r="H320" i="1" s="1"/>
  <c r="G320" i="1"/>
  <c r="I319" i="1"/>
  <c r="H319" i="1" a="1"/>
  <c r="H319" i="1" s="1"/>
  <c r="G319" i="1"/>
  <c r="I318" i="1"/>
  <c r="H318" i="1" a="1"/>
  <c r="H318" i="1" s="1"/>
  <c r="G318" i="1"/>
  <c r="I317" i="1"/>
  <c r="H317" i="1" a="1"/>
  <c r="H317" i="1" s="1"/>
  <c r="G317" i="1"/>
  <c r="I316" i="1"/>
  <c r="H316" i="1" a="1"/>
  <c r="H316" i="1" s="1"/>
  <c r="G316" i="1"/>
  <c r="I315" i="1"/>
  <c r="H315" i="1" a="1"/>
  <c r="H315" i="1" s="1"/>
  <c r="G315" i="1"/>
  <c r="I314" i="1"/>
  <c r="H314" i="1" a="1"/>
  <c r="H314" i="1" s="1"/>
  <c r="G314" i="1"/>
  <c r="I313" i="1"/>
  <c r="H313" i="1" a="1"/>
  <c r="H313" i="1" s="1"/>
  <c r="G313" i="1"/>
  <c r="I312" i="1"/>
  <c r="H312" i="1" a="1"/>
  <c r="H312" i="1" s="1"/>
  <c r="G312" i="1"/>
  <c r="I311" i="1"/>
  <c r="H311" i="1" a="1"/>
  <c r="H311" i="1" s="1"/>
  <c r="G311" i="1"/>
  <c r="I310" i="1"/>
  <c r="H310" i="1" a="1"/>
  <c r="H310" i="1" s="1"/>
  <c r="G310" i="1"/>
  <c r="I309" i="1"/>
  <c r="H309" i="1" a="1"/>
  <c r="H309" i="1" s="1"/>
  <c r="G309" i="1"/>
  <c r="I308" i="1"/>
  <c r="H308" i="1" a="1"/>
  <c r="H308" i="1" s="1"/>
  <c r="G308" i="1"/>
  <c r="I307" i="1"/>
  <c r="H307" i="1" a="1"/>
  <c r="H307" i="1" s="1"/>
  <c r="G307" i="1"/>
  <c r="I306" i="1"/>
  <c r="H306" i="1" a="1"/>
  <c r="H306" i="1" s="1"/>
  <c r="G306" i="1"/>
  <c r="I305" i="1"/>
  <c r="H305" i="1" a="1"/>
  <c r="H305" i="1" s="1"/>
  <c r="G305" i="1"/>
  <c r="I304" i="1"/>
  <c r="H304" i="1" a="1"/>
  <c r="H304" i="1" s="1"/>
  <c r="G304" i="1"/>
  <c r="I303" i="1"/>
  <c r="H303" i="1" a="1"/>
  <c r="H303" i="1" s="1"/>
  <c r="G303" i="1"/>
  <c r="I302" i="1"/>
  <c r="H302" i="1" a="1"/>
  <c r="H302" i="1" s="1"/>
  <c r="G302" i="1"/>
  <c r="I301" i="1"/>
  <c r="H301" i="1" a="1"/>
  <c r="H301" i="1" s="1"/>
  <c r="G301" i="1"/>
  <c r="I300" i="1"/>
  <c r="H300" i="1" a="1"/>
  <c r="H300" i="1" s="1"/>
  <c r="G300" i="1"/>
  <c r="I299" i="1"/>
  <c r="H299" i="1" a="1"/>
  <c r="H299" i="1" s="1"/>
  <c r="G299" i="1"/>
  <c r="I298" i="1"/>
  <c r="H298" i="1" a="1"/>
  <c r="H298" i="1" s="1"/>
  <c r="G298" i="1"/>
  <c r="I297" i="1"/>
  <c r="H297" i="1" a="1"/>
  <c r="H297" i="1" s="1"/>
  <c r="G297" i="1"/>
  <c r="I296" i="1"/>
  <c r="H296" i="1" a="1"/>
  <c r="H296" i="1" s="1"/>
  <c r="G296" i="1"/>
  <c r="I295" i="1"/>
  <c r="H295" i="1" a="1"/>
  <c r="H295" i="1" s="1"/>
  <c r="G295" i="1"/>
  <c r="I294" i="1"/>
  <c r="H294" i="1" a="1"/>
  <c r="H294" i="1" s="1"/>
  <c r="G294" i="1"/>
  <c r="I293" i="1"/>
  <c r="H293" i="1" a="1"/>
  <c r="H293" i="1" s="1"/>
  <c r="G293" i="1"/>
  <c r="I292" i="1"/>
  <c r="H292" i="1" a="1"/>
  <c r="H292" i="1" s="1"/>
  <c r="G292" i="1"/>
  <c r="I291" i="1"/>
  <c r="H291" i="1" a="1"/>
  <c r="H291" i="1" s="1"/>
  <c r="G291" i="1"/>
  <c r="I290" i="1"/>
  <c r="H290" i="1" a="1"/>
  <c r="H290" i="1" s="1"/>
  <c r="G290" i="1"/>
  <c r="I289" i="1"/>
  <c r="H289" i="1" a="1"/>
  <c r="H289" i="1" s="1"/>
  <c r="G289" i="1"/>
  <c r="I288" i="1"/>
  <c r="H288" i="1" a="1"/>
  <c r="H288" i="1" s="1"/>
  <c r="G288" i="1"/>
  <c r="I287" i="1"/>
  <c r="H287" i="1" a="1"/>
  <c r="H287" i="1" s="1"/>
  <c r="G287" i="1"/>
  <c r="I286" i="1"/>
  <c r="H286" i="1" a="1"/>
  <c r="H286" i="1" s="1"/>
  <c r="G286" i="1"/>
  <c r="I285" i="1"/>
  <c r="H285" i="1" a="1"/>
  <c r="H285" i="1" s="1"/>
  <c r="G285" i="1"/>
  <c r="I284" i="1"/>
  <c r="H284" i="1" a="1"/>
  <c r="H284" i="1" s="1"/>
  <c r="G284" i="1"/>
  <c r="I283" i="1"/>
  <c r="H283" i="1" a="1"/>
  <c r="H283" i="1" s="1"/>
  <c r="G283" i="1"/>
  <c r="I282" i="1"/>
  <c r="H282" i="1" a="1"/>
  <c r="H282" i="1" s="1"/>
  <c r="G282" i="1"/>
  <c r="I281" i="1"/>
  <c r="H281" i="1" a="1"/>
  <c r="H281" i="1" s="1"/>
  <c r="G281" i="1"/>
  <c r="I280" i="1"/>
  <c r="H280" i="1" a="1"/>
  <c r="H280" i="1" s="1"/>
  <c r="G280" i="1"/>
  <c r="I279" i="1"/>
  <c r="H279" i="1" a="1"/>
  <c r="H279" i="1" s="1"/>
  <c r="G279" i="1"/>
  <c r="I278" i="1"/>
  <c r="H278" i="1" a="1"/>
  <c r="H278" i="1" s="1"/>
  <c r="G278" i="1"/>
  <c r="I277" i="1"/>
  <c r="H277" i="1" a="1"/>
  <c r="H277" i="1" s="1"/>
  <c r="G277" i="1"/>
  <c r="I276" i="1"/>
  <c r="H276" i="1" a="1"/>
  <c r="H276" i="1" s="1"/>
  <c r="G276" i="1"/>
  <c r="I275" i="1"/>
  <c r="H275" i="1" a="1"/>
  <c r="H275" i="1" s="1"/>
  <c r="G275" i="1"/>
  <c r="I274" i="1"/>
  <c r="H274" i="1" a="1"/>
  <c r="H274" i="1" s="1"/>
  <c r="G274" i="1"/>
  <c r="I273" i="1"/>
  <c r="H273" i="1" a="1"/>
  <c r="H273" i="1" s="1"/>
  <c r="G273" i="1"/>
  <c r="I272" i="1"/>
  <c r="H272" i="1" a="1"/>
  <c r="H272" i="1" s="1"/>
  <c r="G272" i="1"/>
  <c r="I271" i="1"/>
  <c r="H271" i="1" a="1"/>
  <c r="H271" i="1" s="1"/>
  <c r="G271" i="1"/>
  <c r="I270" i="1"/>
  <c r="H270" i="1" a="1"/>
  <c r="H270" i="1" s="1"/>
  <c r="G270" i="1"/>
  <c r="I269" i="1"/>
  <c r="H269" i="1" a="1"/>
  <c r="H269" i="1" s="1"/>
  <c r="G269" i="1"/>
  <c r="I268" i="1"/>
  <c r="H268" i="1" a="1"/>
  <c r="H268" i="1" s="1"/>
  <c r="G268" i="1"/>
  <c r="I267" i="1"/>
  <c r="H267" i="1" a="1"/>
  <c r="H267" i="1" s="1"/>
  <c r="G267" i="1"/>
  <c r="I266" i="1"/>
  <c r="H266" i="1" a="1"/>
  <c r="H266" i="1" s="1"/>
  <c r="G266" i="1"/>
  <c r="I265" i="1"/>
  <c r="H265" i="1" a="1"/>
  <c r="H265" i="1" s="1"/>
  <c r="G265" i="1"/>
  <c r="I264" i="1"/>
  <c r="H264" i="1" a="1"/>
  <c r="H264" i="1" s="1"/>
  <c r="G264" i="1"/>
  <c r="I263" i="1"/>
  <c r="H263" i="1" a="1"/>
  <c r="H263" i="1" s="1"/>
  <c r="G263" i="1"/>
  <c r="I262" i="1"/>
  <c r="H262" i="1" a="1"/>
  <c r="H262" i="1" s="1"/>
  <c r="G262" i="1"/>
  <c r="I261" i="1"/>
  <c r="H261" i="1" a="1"/>
  <c r="H261" i="1" s="1"/>
  <c r="G261" i="1"/>
  <c r="I260" i="1"/>
  <c r="H260" i="1" a="1"/>
  <c r="H260" i="1" s="1"/>
  <c r="G260" i="1"/>
  <c r="I259" i="1"/>
  <c r="H259" i="1" a="1"/>
  <c r="H259" i="1" s="1"/>
  <c r="G259" i="1"/>
  <c r="I258" i="1"/>
  <c r="H258" i="1" a="1"/>
  <c r="H258" i="1" s="1"/>
  <c r="G258" i="1"/>
  <c r="I257" i="1"/>
  <c r="H257" i="1" a="1"/>
  <c r="H257" i="1" s="1"/>
  <c r="G257" i="1"/>
  <c r="I256" i="1"/>
  <c r="H256" i="1" a="1"/>
  <c r="H256" i="1" s="1"/>
  <c r="G256" i="1"/>
  <c r="I255" i="1"/>
  <c r="H255" i="1" a="1"/>
  <c r="H255" i="1" s="1"/>
  <c r="G255" i="1"/>
  <c r="I254" i="1"/>
  <c r="H254" i="1" a="1"/>
  <c r="H254" i="1" s="1"/>
  <c r="G254" i="1"/>
  <c r="I253" i="1"/>
  <c r="H253" i="1" a="1"/>
  <c r="H253" i="1" s="1"/>
  <c r="G253" i="1"/>
  <c r="I252" i="1"/>
  <c r="H252" i="1" a="1"/>
  <c r="H252" i="1" s="1"/>
  <c r="G252" i="1"/>
  <c r="I251" i="1"/>
  <c r="H251" i="1" a="1"/>
  <c r="H251" i="1" s="1"/>
  <c r="G251" i="1"/>
  <c r="I250" i="1"/>
  <c r="H250" i="1" a="1"/>
  <c r="H250" i="1" s="1"/>
  <c r="G250" i="1"/>
  <c r="I249" i="1"/>
  <c r="H249" i="1" a="1"/>
  <c r="H249" i="1" s="1"/>
  <c r="G249" i="1"/>
  <c r="I248" i="1"/>
  <c r="H248" i="1" a="1"/>
  <c r="H248" i="1" s="1"/>
  <c r="G248" i="1"/>
  <c r="I247" i="1"/>
  <c r="H247" i="1" a="1"/>
  <c r="H247" i="1" s="1"/>
  <c r="G247" i="1"/>
  <c r="I246" i="1"/>
  <c r="H246" i="1" a="1"/>
  <c r="H246" i="1" s="1"/>
  <c r="G246" i="1"/>
  <c r="I245" i="1"/>
  <c r="H245" i="1" a="1"/>
  <c r="H245" i="1" s="1"/>
  <c r="G245" i="1"/>
  <c r="I244" i="1"/>
  <c r="H244" i="1" a="1"/>
  <c r="H244" i="1" s="1"/>
  <c r="G244" i="1"/>
  <c r="I243" i="1"/>
  <c r="H243" i="1" a="1"/>
  <c r="H243" i="1" s="1"/>
  <c r="G243" i="1"/>
  <c r="I242" i="1"/>
  <c r="H242" i="1" a="1"/>
  <c r="H242" i="1" s="1"/>
  <c r="G242" i="1"/>
  <c r="I241" i="1"/>
  <c r="H241" i="1" a="1"/>
  <c r="H241" i="1" s="1"/>
  <c r="G241" i="1"/>
  <c r="I240" i="1"/>
  <c r="H240" i="1" a="1"/>
  <c r="H240" i="1" s="1"/>
  <c r="G240" i="1"/>
  <c r="I239" i="1"/>
  <c r="H239" i="1" a="1"/>
  <c r="H239" i="1" s="1"/>
  <c r="G239" i="1"/>
  <c r="I238" i="1"/>
  <c r="H238" i="1" a="1"/>
  <c r="H238" i="1" s="1"/>
  <c r="G238" i="1"/>
  <c r="I237" i="1"/>
  <c r="H237" i="1" a="1"/>
  <c r="H237" i="1" s="1"/>
  <c r="G237" i="1"/>
  <c r="I236" i="1"/>
  <c r="H236" i="1" a="1"/>
  <c r="H236" i="1" s="1"/>
  <c r="G236" i="1"/>
  <c r="I235" i="1"/>
  <c r="H235" i="1" a="1"/>
  <c r="H235" i="1" s="1"/>
  <c r="G235" i="1"/>
  <c r="I234" i="1"/>
  <c r="H234" i="1" a="1"/>
  <c r="H234" i="1" s="1"/>
  <c r="G234" i="1"/>
  <c r="I233" i="1"/>
  <c r="H233" i="1" a="1"/>
  <c r="H233" i="1" s="1"/>
  <c r="G233" i="1"/>
  <c r="I232" i="1"/>
  <c r="H232" i="1" a="1"/>
  <c r="H232" i="1" s="1"/>
  <c r="G232" i="1"/>
  <c r="I231" i="1"/>
  <c r="H231" i="1" a="1"/>
  <c r="H231" i="1" s="1"/>
  <c r="G231" i="1"/>
  <c r="I230" i="1"/>
  <c r="H230" i="1" a="1"/>
  <c r="H230" i="1" s="1"/>
  <c r="G230" i="1"/>
  <c r="I229" i="1"/>
  <c r="H229" i="1" a="1"/>
  <c r="H229" i="1" s="1"/>
  <c r="G229" i="1"/>
  <c r="I228" i="1"/>
  <c r="H228" i="1" a="1"/>
  <c r="H228" i="1" s="1"/>
  <c r="G228" i="1"/>
  <c r="I227" i="1"/>
  <c r="H227" i="1" a="1"/>
  <c r="H227" i="1" s="1"/>
  <c r="G227" i="1"/>
  <c r="I226" i="1"/>
  <c r="H226" i="1" a="1"/>
  <c r="H226" i="1" s="1"/>
  <c r="G226" i="1"/>
  <c r="I225" i="1"/>
  <c r="H225" i="1" a="1"/>
  <c r="H225" i="1" s="1"/>
  <c r="G225" i="1"/>
  <c r="I224" i="1"/>
  <c r="H224" i="1" a="1"/>
  <c r="H224" i="1" s="1"/>
  <c r="G224" i="1"/>
  <c r="I223" i="1"/>
  <c r="H223" i="1" a="1"/>
  <c r="H223" i="1" s="1"/>
  <c r="G223" i="1"/>
  <c r="I222" i="1"/>
  <c r="H222" i="1" a="1"/>
  <c r="H222" i="1" s="1"/>
  <c r="G222" i="1"/>
  <c r="I221" i="1"/>
  <c r="H221" i="1" a="1"/>
  <c r="H221" i="1" s="1"/>
  <c r="G221" i="1"/>
  <c r="I220" i="1"/>
  <c r="H220" i="1" a="1"/>
  <c r="H220" i="1" s="1"/>
  <c r="G220" i="1"/>
  <c r="I219" i="1"/>
  <c r="H219" i="1" a="1"/>
  <c r="H219" i="1" s="1"/>
  <c r="G219" i="1"/>
  <c r="I218" i="1"/>
  <c r="H218" i="1" a="1"/>
  <c r="H218" i="1" s="1"/>
  <c r="G218" i="1"/>
  <c r="I217" i="1"/>
  <c r="H217" i="1" a="1"/>
  <c r="H217" i="1" s="1"/>
  <c r="G217" i="1"/>
  <c r="I216" i="1"/>
  <c r="H216" i="1" a="1"/>
  <c r="H216" i="1" s="1"/>
  <c r="G216" i="1"/>
  <c r="I215" i="1"/>
  <c r="H215" i="1" a="1"/>
  <c r="H215" i="1" s="1"/>
  <c r="G215" i="1"/>
  <c r="I214" i="1"/>
  <c r="H214" i="1" a="1"/>
  <c r="H214" i="1" s="1"/>
  <c r="I213" i="1"/>
  <c r="H213" i="1" a="1"/>
  <c r="H213" i="1"/>
  <c r="G213" i="1"/>
  <c r="I212" i="1"/>
  <c r="H212" i="1" a="1"/>
  <c r="H212" i="1" s="1"/>
  <c r="G212" i="1"/>
  <c r="I211" i="1"/>
  <c r="H211" i="1" a="1"/>
  <c r="H211" i="1"/>
  <c r="G211" i="1"/>
  <c r="I210" i="1"/>
  <c r="H210" i="1" a="1"/>
  <c r="H210" i="1"/>
  <c r="G210" i="1"/>
  <c r="I209" i="1"/>
  <c r="H209" i="1" a="1"/>
  <c r="H209" i="1"/>
  <c r="G209" i="1"/>
  <c r="I208" i="1"/>
  <c r="H208" i="1" a="1"/>
  <c r="H208" i="1"/>
  <c r="G208" i="1"/>
  <c r="I207" i="1"/>
  <c r="H207" i="1" a="1"/>
  <c r="H207" i="1"/>
  <c r="G207" i="1"/>
  <c r="I206" i="1"/>
  <c r="H206" i="1" a="1"/>
  <c r="H206" i="1"/>
  <c r="G206" i="1"/>
  <c r="I205" i="1"/>
  <c r="H205" i="1" a="1"/>
  <c r="H205" i="1"/>
  <c r="G205" i="1"/>
  <c r="I204" i="1"/>
  <c r="H204" i="1" a="1"/>
  <c r="H204" i="1"/>
  <c r="G204" i="1"/>
  <c r="I203" i="1"/>
  <c r="H203" i="1" a="1"/>
  <c r="H203" i="1"/>
  <c r="G203" i="1"/>
  <c r="I202" i="1"/>
  <c r="H202" i="1" a="1"/>
  <c r="H202" i="1"/>
  <c r="G202" i="1"/>
  <c r="I201" i="1"/>
  <c r="H201" i="1" a="1"/>
  <c r="H201" i="1"/>
  <c r="G201" i="1"/>
  <c r="I200" i="1"/>
  <c r="H200" i="1" a="1"/>
  <c r="H200" i="1"/>
  <c r="G200" i="1"/>
  <c r="I199" i="1"/>
  <c r="H199" i="1" a="1"/>
  <c r="H199" i="1"/>
  <c r="G199" i="1"/>
  <c r="I198" i="1"/>
  <c r="H198" i="1" a="1"/>
  <c r="H198" i="1"/>
  <c r="G198" i="1"/>
  <c r="I197" i="1"/>
  <c r="H197" i="1" a="1"/>
  <c r="H197" i="1"/>
  <c r="G197" i="1"/>
  <c r="I196" i="1"/>
  <c r="H196" i="1" a="1"/>
  <c r="H196" i="1"/>
  <c r="G196" i="1"/>
  <c r="I195" i="1"/>
  <c r="H195" i="1" a="1"/>
  <c r="H195" i="1"/>
  <c r="G195" i="1"/>
  <c r="I194" i="1"/>
  <c r="H194" i="1" a="1"/>
  <c r="H194" i="1"/>
  <c r="G194" i="1"/>
  <c r="I193" i="1"/>
  <c r="H193" i="1" a="1"/>
  <c r="H193" i="1"/>
  <c r="G193" i="1"/>
  <c r="I192" i="1"/>
  <c r="H192" i="1" a="1"/>
  <c r="H192" i="1"/>
  <c r="G192" i="1"/>
  <c r="I191" i="1"/>
  <c r="H191" i="1" a="1"/>
  <c r="H191" i="1"/>
  <c r="G191" i="1"/>
  <c r="I190" i="1"/>
  <c r="H190" i="1" a="1"/>
  <c r="H190" i="1"/>
  <c r="G190" i="1"/>
  <c r="I189" i="1"/>
  <c r="H189" i="1" a="1"/>
  <c r="H189" i="1"/>
  <c r="G189" i="1"/>
  <c r="I188" i="1"/>
  <c r="H188" i="1" a="1"/>
  <c r="H188" i="1"/>
  <c r="G188" i="1"/>
  <c r="I187" i="1"/>
  <c r="H187" i="1" a="1"/>
  <c r="H187" i="1"/>
  <c r="G187" i="1"/>
  <c r="I186" i="1"/>
  <c r="H186" i="1" a="1"/>
  <c r="H186" i="1"/>
  <c r="G186" i="1"/>
  <c r="I185" i="1"/>
  <c r="H185" i="1" a="1"/>
  <c r="H185" i="1"/>
  <c r="G185" i="1"/>
  <c r="I184" i="1"/>
  <c r="H184" i="1" a="1"/>
  <c r="H184" i="1"/>
  <c r="G184" i="1"/>
  <c r="I183" i="1"/>
  <c r="H183" i="1" a="1"/>
  <c r="H183" i="1"/>
  <c r="G183" i="1"/>
  <c r="I182" i="1"/>
  <c r="H182" i="1" a="1"/>
  <c r="H182" i="1"/>
  <c r="G182" i="1"/>
  <c r="I181" i="1"/>
  <c r="H181" i="1" a="1"/>
  <c r="H181" i="1"/>
  <c r="G181" i="1"/>
  <c r="I180" i="1"/>
  <c r="H180" i="1" a="1"/>
  <c r="H180" i="1"/>
  <c r="G180" i="1"/>
  <c r="I179" i="1"/>
  <c r="H179" i="1" a="1"/>
  <c r="H179" i="1"/>
  <c r="G179" i="1"/>
  <c r="I178" i="1"/>
  <c r="H178" i="1" a="1"/>
  <c r="H178" i="1"/>
  <c r="G178" i="1"/>
  <c r="I177" i="1"/>
  <c r="H177" i="1" a="1"/>
  <c r="H177" i="1"/>
  <c r="G177" i="1"/>
  <c r="I176" i="1"/>
  <c r="H176" i="1" a="1"/>
  <c r="H176" i="1"/>
  <c r="G176" i="1"/>
  <c r="I175" i="1"/>
  <c r="H175" i="1" a="1"/>
  <c r="H175" i="1"/>
  <c r="G175" i="1"/>
  <c r="I174" i="1"/>
  <c r="H174" i="1" a="1"/>
  <c r="H174" i="1"/>
  <c r="G174" i="1"/>
  <c r="I173" i="1"/>
  <c r="H173" i="1" a="1"/>
  <c r="H173" i="1"/>
  <c r="G173" i="1"/>
  <c r="I172" i="1"/>
  <c r="H172" i="1" a="1"/>
  <c r="H172" i="1"/>
  <c r="G172" i="1"/>
  <c r="I171" i="1"/>
  <c r="H171" i="1" a="1"/>
  <c r="H171" i="1"/>
  <c r="G171" i="1"/>
  <c r="I170" i="1"/>
  <c r="H170" i="1" a="1"/>
  <c r="H170" i="1"/>
  <c r="G170" i="1"/>
  <c r="I169" i="1"/>
  <c r="H169" i="1" a="1"/>
  <c r="H169" i="1"/>
  <c r="G169" i="1"/>
  <c r="I168" i="1"/>
  <c r="H168" i="1" a="1"/>
  <c r="H168" i="1"/>
  <c r="G168" i="1"/>
  <c r="I167" i="1"/>
  <c r="H167" i="1" a="1"/>
  <c r="H167" i="1"/>
  <c r="G167" i="1"/>
  <c r="I166" i="1"/>
  <c r="H166" i="1" a="1"/>
  <c r="H166" i="1"/>
  <c r="G166" i="1"/>
  <c r="I165" i="1"/>
  <c r="H165" i="1" a="1"/>
  <c r="H165" i="1"/>
  <c r="G165" i="1"/>
  <c r="I164" i="1"/>
  <c r="H164" i="1" a="1"/>
  <c r="H164" i="1"/>
  <c r="G164" i="1"/>
  <c r="I163" i="1"/>
  <c r="H163" i="1" a="1"/>
  <c r="H163" i="1"/>
  <c r="G163" i="1"/>
  <c r="I162" i="1"/>
  <c r="H162" i="1" a="1"/>
  <c r="H162" i="1"/>
  <c r="G162" i="1"/>
  <c r="I161" i="1"/>
  <c r="H161" i="1" a="1"/>
  <c r="H161" i="1"/>
  <c r="G161" i="1"/>
  <c r="I160" i="1"/>
  <c r="H160" i="1" a="1"/>
  <c r="H160" i="1"/>
  <c r="G160" i="1"/>
  <c r="I159" i="1"/>
  <c r="H159" i="1" a="1"/>
  <c r="H159" i="1"/>
  <c r="G159" i="1"/>
  <c r="I158" i="1"/>
  <c r="H158" i="1" a="1"/>
  <c r="H158" i="1"/>
  <c r="G158" i="1"/>
  <c r="I157" i="1"/>
  <c r="H157" i="1" a="1"/>
  <c r="H157" i="1"/>
  <c r="G157" i="1"/>
  <c r="I156" i="1"/>
  <c r="H156" i="1" a="1"/>
  <c r="H156" i="1"/>
  <c r="G156" i="1"/>
  <c r="I155" i="1"/>
  <c r="H155" i="1" a="1"/>
  <c r="H155" i="1"/>
  <c r="G155" i="1"/>
  <c r="I154" i="1"/>
  <c r="H154" i="1" a="1"/>
  <c r="H154" i="1"/>
  <c r="G154" i="1"/>
  <c r="I153" i="1"/>
  <c r="H153" i="1" a="1"/>
  <c r="H153" i="1"/>
  <c r="G153" i="1"/>
  <c r="I152" i="1"/>
  <c r="H152" i="1" a="1"/>
  <c r="H152" i="1"/>
  <c r="G152" i="1"/>
  <c r="I151" i="1"/>
  <c r="H151" i="1" a="1"/>
  <c r="H151" i="1"/>
  <c r="G151" i="1"/>
  <c r="I150" i="1"/>
  <c r="H150" i="1" a="1"/>
  <c r="H150" i="1"/>
  <c r="G150" i="1"/>
  <c r="I149" i="1"/>
  <c r="H149" i="1" a="1"/>
  <c r="H149" i="1"/>
  <c r="G149" i="1"/>
  <c r="I148" i="1"/>
  <c r="H148" i="1" a="1"/>
  <c r="H148" i="1"/>
  <c r="G148" i="1"/>
  <c r="I147" i="1"/>
  <c r="H147" i="1" a="1"/>
  <c r="H147" i="1"/>
  <c r="G147" i="1"/>
  <c r="I146" i="1"/>
  <c r="H146" i="1" a="1"/>
  <c r="H146" i="1"/>
  <c r="G146" i="1"/>
  <c r="I145" i="1"/>
  <c r="H145" i="1" a="1"/>
  <c r="H145" i="1"/>
  <c r="G145" i="1"/>
  <c r="I144" i="1"/>
  <c r="H144" i="1" a="1"/>
  <c r="H144" i="1"/>
  <c r="G144" i="1"/>
  <c r="I143" i="1"/>
  <c r="H143" i="1" a="1"/>
  <c r="H143" i="1"/>
  <c r="G143" i="1"/>
  <c r="I142" i="1"/>
  <c r="H142" i="1" a="1"/>
  <c r="H142" i="1"/>
  <c r="G142" i="1"/>
  <c r="I141" i="1"/>
  <c r="H141" i="1" a="1"/>
  <c r="H141" i="1"/>
  <c r="G141" i="1"/>
  <c r="I140" i="1"/>
  <c r="H140" i="1" a="1"/>
  <c r="H140" i="1"/>
  <c r="G140" i="1"/>
  <c r="I139" i="1"/>
  <c r="H139" i="1" a="1"/>
  <c r="H139" i="1"/>
  <c r="G139" i="1"/>
  <c r="I138" i="1"/>
  <c r="H138" i="1" a="1"/>
  <c r="H138" i="1"/>
  <c r="G138" i="1"/>
  <c r="I137" i="1"/>
  <c r="H137" i="1" a="1"/>
  <c r="H137" i="1"/>
  <c r="G137" i="1"/>
  <c r="I136" i="1"/>
  <c r="H136" i="1" a="1"/>
  <c r="H136" i="1"/>
  <c r="G136" i="1"/>
  <c r="I135" i="1"/>
  <c r="H135" i="1" a="1"/>
  <c r="H135" i="1"/>
  <c r="G135" i="1"/>
  <c r="I134" i="1"/>
  <c r="H134" i="1" a="1"/>
  <c r="H134" i="1"/>
  <c r="G134" i="1"/>
  <c r="I133" i="1"/>
  <c r="H133" i="1" a="1"/>
  <c r="H133" i="1"/>
  <c r="G133" i="1"/>
  <c r="I132" i="1"/>
  <c r="H132" i="1" a="1"/>
  <c r="H132" i="1"/>
  <c r="G132" i="1"/>
  <c r="I131" i="1"/>
  <c r="H131" i="1" a="1"/>
  <c r="H131" i="1"/>
  <c r="G131" i="1"/>
  <c r="I130" i="1"/>
  <c r="H130" i="1" a="1"/>
  <c r="H130" i="1"/>
  <c r="G130" i="1"/>
  <c r="I129" i="1"/>
  <c r="H129" i="1" a="1"/>
  <c r="H129" i="1"/>
  <c r="G129" i="1"/>
  <c r="I128" i="1"/>
  <c r="H128" i="1" a="1"/>
  <c r="H128" i="1"/>
  <c r="G128" i="1"/>
  <c r="I127" i="1"/>
  <c r="H127" i="1" a="1"/>
  <c r="H127" i="1"/>
  <c r="G127" i="1"/>
  <c r="I126" i="1"/>
  <c r="H126" i="1" a="1"/>
  <c r="H126" i="1"/>
  <c r="G126" i="1"/>
  <c r="I125" i="1"/>
  <c r="H125" i="1" a="1"/>
  <c r="H125" i="1"/>
  <c r="G125" i="1"/>
  <c r="I124" i="1"/>
  <c r="H124" i="1" a="1"/>
  <c r="H124" i="1"/>
  <c r="G124" i="1"/>
  <c r="I123" i="1"/>
  <c r="H123" i="1" a="1"/>
  <c r="H123" i="1"/>
  <c r="G123" i="1"/>
  <c r="I122" i="1"/>
  <c r="H122" i="1" a="1"/>
  <c r="H122" i="1"/>
  <c r="G122" i="1"/>
  <c r="I121" i="1"/>
  <c r="H121" i="1" a="1"/>
  <c r="H121" i="1"/>
  <c r="G121" i="1"/>
  <c r="I120" i="1"/>
  <c r="H120" i="1" a="1"/>
  <c r="H120" i="1"/>
  <c r="G120" i="1"/>
  <c r="I119" i="1"/>
  <c r="H119" i="1" a="1"/>
  <c r="H119" i="1"/>
  <c r="G119" i="1"/>
  <c r="I118" i="1"/>
  <c r="H118" i="1" a="1"/>
  <c r="H118" i="1"/>
  <c r="G118" i="1"/>
  <c r="I117" i="1"/>
  <c r="H117" i="1" a="1"/>
  <c r="H117" i="1"/>
  <c r="G117" i="1"/>
  <c r="I116" i="1"/>
  <c r="H116" i="1" a="1"/>
  <c r="H116" i="1"/>
  <c r="G116" i="1"/>
  <c r="I115" i="1"/>
  <c r="H115" i="1" a="1"/>
  <c r="H115" i="1"/>
  <c r="G115" i="1"/>
  <c r="I114" i="1"/>
  <c r="H114" i="1" a="1"/>
  <c r="H114" i="1"/>
  <c r="G114" i="1"/>
  <c r="I113" i="1"/>
  <c r="H113" i="1" a="1"/>
  <c r="H113" i="1"/>
  <c r="G113" i="1"/>
  <c r="I112" i="1"/>
  <c r="H112" i="1" a="1"/>
  <c r="H112" i="1"/>
  <c r="G112" i="1"/>
  <c r="I111" i="1"/>
  <c r="H111" i="1" a="1"/>
  <c r="H111" i="1"/>
  <c r="G111" i="1"/>
  <c r="I110" i="1"/>
  <c r="H110" i="1" a="1"/>
  <c r="H110" i="1"/>
  <c r="G110" i="1"/>
  <c r="I109" i="1"/>
  <c r="H109" i="1" a="1"/>
  <c r="H109" i="1"/>
  <c r="G109" i="1"/>
  <c r="I108" i="1"/>
  <c r="H108" i="1" a="1"/>
  <c r="H108" i="1"/>
  <c r="G108" i="1"/>
  <c r="I107" i="1"/>
  <c r="H107" i="1" a="1"/>
  <c r="H107" i="1"/>
  <c r="G107" i="1"/>
  <c r="I106" i="1"/>
  <c r="H106" i="1" a="1"/>
  <c r="H106" i="1"/>
  <c r="G106" i="1"/>
  <c r="I105" i="1"/>
  <c r="H105" i="1" a="1"/>
  <c r="H105" i="1"/>
  <c r="G105" i="1"/>
  <c r="I104" i="1"/>
  <c r="H104" i="1" a="1"/>
  <c r="H104" i="1"/>
  <c r="G104" i="1"/>
  <c r="I103" i="1"/>
  <c r="H103" i="1" a="1"/>
  <c r="H103" i="1"/>
  <c r="G103" i="1"/>
  <c r="I102" i="1"/>
  <c r="H102" i="1" a="1"/>
  <c r="H102" i="1"/>
  <c r="G102" i="1"/>
  <c r="I101" i="1"/>
  <c r="H101" i="1" a="1"/>
  <c r="H101" i="1"/>
  <c r="G101" i="1"/>
  <c r="I100" i="1"/>
  <c r="H100" i="1" a="1"/>
  <c r="H100" i="1"/>
  <c r="G100" i="1"/>
  <c r="I99" i="1"/>
  <c r="H99" i="1" a="1"/>
  <c r="H99" i="1"/>
  <c r="G99" i="1"/>
  <c r="I98" i="1"/>
  <c r="H98" i="1" a="1"/>
  <c r="H98" i="1"/>
  <c r="G98" i="1"/>
  <c r="I97" i="1"/>
  <c r="H97" i="1" a="1"/>
  <c r="H97" i="1"/>
  <c r="G97" i="1"/>
  <c r="I96" i="1"/>
  <c r="H96" i="1" a="1"/>
  <c r="H96" i="1"/>
  <c r="G96" i="1"/>
  <c r="I95" i="1"/>
  <c r="H95" i="1" a="1"/>
  <c r="H95" i="1"/>
  <c r="G95" i="1"/>
  <c r="I94" i="1"/>
  <c r="H94" i="1" a="1"/>
  <c r="H94" i="1"/>
  <c r="G94" i="1"/>
  <c r="I93" i="1"/>
  <c r="H93" i="1" a="1"/>
  <c r="H93" i="1"/>
  <c r="G93" i="1"/>
  <c r="I92" i="1"/>
  <c r="H92" i="1" a="1"/>
  <c r="H92" i="1"/>
  <c r="G92" i="1"/>
  <c r="I91" i="1"/>
  <c r="H91" i="1" a="1"/>
  <c r="H91" i="1"/>
  <c r="G91" i="1"/>
  <c r="I90" i="1"/>
  <c r="H90" i="1" a="1"/>
  <c r="H90" i="1"/>
  <c r="G90" i="1"/>
  <c r="I89" i="1"/>
  <c r="H89" i="1" a="1"/>
  <c r="H89" i="1"/>
  <c r="G89" i="1"/>
  <c r="I88" i="1"/>
  <c r="H88" i="1" a="1"/>
  <c r="H88" i="1"/>
  <c r="G88" i="1"/>
  <c r="I87" i="1"/>
  <c r="H87" i="1" a="1"/>
  <c r="H87" i="1"/>
  <c r="G87" i="1"/>
  <c r="I86" i="1"/>
  <c r="H86" i="1" a="1"/>
  <c r="H86" i="1"/>
  <c r="G86" i="1"/>
  <c r="I85" i="1"/>
  <c r="H85" i="1" a="1"/>
  <c r="H85" i="1"/>
  <c r="G85" i="1"/>
  <c r="I84" i="1"/>
  <c r="H84" i="1" a="1"/>
  <c r="H84" i="1"/>
  <c r="G84" i="1"/>
  <c r="I83" i="1"/>
  <c r="H83" i="1" a="1"/>
  <c r="H83" i="1"/>
  <c r="G83" i="1"/>
  <c r="I82" i="1"/>
  <c r="H82" i="1" a="1"/>
  <c r="H82" i="1"/>
  <c r="G82" i="1"/>
  <c r="I81" i="1"/>
  <c r="H81" i="1" a="1"/>
  <c r="H81" i="1"/>
  <c r="G81" i="1"/>
  <c r="I80" i="1"/>
  <c r="H80" i="1" a="1"/>
  <c r="H80" i="1"/>
  <c r="G80" i="1"/>
  <c r="I79" i="1"/>
  <c r="H79" i="1" a="1"/>
  <c r="H79" i="1"/>
  <c r="G79" i="1"/>
  <c r="I78" i="1"/>
  <c r="H78" i="1" a="1"/>
  <c r="H78" i="1"/>
  <c r="G78" i="1"/>
  <c r="I77" i="1"/>
  <c r="H77" i="1" a="1"/>
  <c r="H77" i="1"/>
  <c r="G77" i="1"/>
  <c r="I76" i="1"/>
  <c r="H76" i="1" a="1"/>
  <c r="H76" i="1"/>
  <c r="G76" i="1"/>
  <c r="I75" i="1"/>
  <c r="H75" i="1" a="1"/>
  <c r="H75" i="1"/>
  <c r="G75" i="1"/>
  <c r="I74" i="1"/>
  <c r="H74" i="1" a="1"/>
  <c r="H74" i="1"/>
  <c r="G74" i="1"/>
  <c r="I73" i="1"/>
  <c r="H73" i="1" a="1"/>
  <c r="H73" i="1"/>
  <c r="G73" i="1"/>
  <c r="I72" i="1"/>
  <c r="H72" i="1" a="1"/>
  <c r="H72" i="1"/>
  <c r="G72" i="1"/>
  <c r="I71" i="1"/>
  <c r="H71" i="1" a="1"/>
  <c r="H71" i="1"/>
  <c r="G71" i="1"/>
  <c r="I70" i="1"/>
  <c r="H70" i="1" a="1"/>
  <c r="H70" i="1"/>
  <c r="G70" i="1"/>
  <c r="I69" i="1"/>
  <c r="H69" i="1" a="1"/>
  <c r="H69" i="1"/>
  <c r="G69" i="1"/>
  <c r="I68" i="1"/>
  <c r="H68" i="1" a="1"/>
  <c r="H68" i="1"/>
  <c r="G68" i="1"/>
  <c r="I67" i="1"/>
  <c r="H67" i="1" a="1"/>
  <c r="H67" i="1"/>
  <c r="G67" i="1"/>
  <c r="I66" i="1"/>
  <c r="H66" i="1" a="1"/>
  <c r="H66" i="1"/>
  <c r="G66" i="1"/>
  <c r="I65" i="1"/>
  <c r="H65" i="1" a="1"/>
  <c r="H65" i="1"/>
  <c r="G65" i="1"/>
  <c r="I64" i="1"/>
  <c r="H64" i="1" a="1"/>
  <c r="H64" i="1"/>
  <c r="G64" i="1"/>
  <c r="I63" i="1"/>
  <c r="H63" i="1" a="1"/>
  <c r="H63" i="1"/>
  <c r="G63" i="1"/>
  <c r="I62" i="1"/>
  <c r="H62" i="1" a="1"/>
  <c r="H62" i="1"/>
  <c r="G62" i="1"/>
  <c r="I61" i="1"/>
  <c r="H61" i="1" a="1"/>
  <c r="H61" i="1"/>
  <c r="G61" i="1"/>
  <c r="I60" i="1"/>
  <c r="H60" i="1" a="1"/>
  <c r="H60" i="1"/>
  <c r="G60" i="1"/>
  <c r="I59" i="1"/>
  <c r="H59" i="1" a="1"/>
  <c r="H59" i="1"/>
  <c r="G59" i="1"/>
  <c r="I58" i="1"/>
  <c r="H58" i="1" a="1"/>
  <c r="H58" i="1"/>
  <c r="G58" i="1"/>
  <c r="I57" i="1"/>
  <c r="H57" i="1" a="1"/>
  <c r="H57" i="1"/>
  <c r="G57" i="1"/>
  <c r="I56" i="1"/>
  <c r="H56" i="1" a="1"/>
  <c r="H56" i="1"/>
  <c r="G56" i="1"/>
  <c r="I55" i="1"/>
  <c r="H55" i="1" a="1"/>
  <c r="H55" i="1"/>
  <c r="G55" i="1"/>
  <c r="I54" i="1"/>
  <c r="H54" i="1" a="1"/>
  <c r="H54" i="1"/>
  <c r="G54" i="1"/>
  <c r="I53" i="1"/>
  <c r="H53" i="1" a="1"/>
  <c r="H53" i="1"/>
  <c r="G53" i="1"/>
  <c r="I52" i="1"/>
  <c r="H52" i="1" a="1"/>
  <c r="H52" i="1"/>
  <c r="G52" i="1"/>
  <c r="I51" i="1"/>
  <c r="H51" i="1" a="1"/>
  <c r="H51" i="1"/>
  <c r="G51" i="1"/>
  <c r="I50" i="1"/>
  <c r="H50" i="1" a="1"/>
  <c r="H50" i="1"/>
  <c r="G50" i="1"/>
  <c r="I49" i="1"/>
  <c r="H49" i="1" a="1"/>
  <c r="H49" i="1"/>
  <c r="G49" i="1"/>
  <c r="I48" i="1"/>
  <c r="H48" i="1" a="1"/>
  <c r="H48" i="1"/>
  <c r="I47" i="1"/>
  <c r="H47" i="1" a="1"/>
  <c r="H47" i="1" s="1"/>
  <c r="G47" i="1"/>
  <c r="I46" i="1"/>
  <c r="H46" i="1" a="1"/>
  <c r="H46" i="1" s="1"/>
  <c r="G46" i="1"/>
  <c r="I45" i="1"/>
  <c r="H45" i="1" a="1"/>
  <c r="H45" i="1" s="1"/>
  <c r="G45" i="1"/>
  <c r="I44" i="1"/>
  <c r="H44" i="1" a="1"/>
  <c r="H44" i="1" s="1"/>
  <c r="G44" i="1"/>
  <c r="I43" i="1"/>
  <c r="H43" i="1" a="1"/>
  <c r="H43" i="1"/>
  <c r="G43" i="1"/>
  <c r="I42" i="1"/>
  <c r="H42" i="1" a="1"/>
  <c r="H42" i="1"/>
  <c r="G42" i="1"/>
  <c r="I41" i="1"/>
  <c r="H41" i="1" a="1"/>
  <c r="H41" i="1"/>
  <c r="G41" i="1"/>
  <c r="I40" i="1"/>
  <c r="H40" i="1" a="1"/>
  <c r="H40" i="1"/>
  <c r="G40" i="1"/>
  <c r="I39" i="1"/>
  <c r="H39" i="1" a="1"/>
  <c r="H39" i="1"/>
  <c r="G39" i="1"/>
  <c r="I38" i="1"/>
  <c r="H38" i="1" a="1"/>
  <c r="H38" i="1"/>
  <c r="G38" i="1"/>
  <c r="I37" i="1"/>
  <c r="H37" i="1" a="1"/>
  <c r="H37" i="1"/>
  <c r="G37" i="1"/>
  <c r="I36" i="1"/>
  <c r="H36" i="1" a="1"/>
  <c r="H36" i="1"/>
  <c r="G36" i="1"/>
  <c r="I35" i="1"/>
  <c r="H35" i="1" a="1"/>
  <c r="H35" i="1"/>
  <c r="G35" i="1"/>
  <c r="I34" i="1"/>
  <c r="H34" i="1" a="1"/>
  <c r="H34" i="1"/>
  <c r="G34" i="1"/>
  <c r="I33" i="1"/>
  <c r="H33" i="1" a="1"/>
  <c r="H33" i="1"/>
  <c r="G33" i="1"/>
  <c r="I32" i="1"/>
  <c r="H32" i="1" a="1"/>
  <c r="H32" i="1"/>
  <c r="G32" i="1"/>
  <c r="I31" i="1"/>
  <c r="H31" i="1" a="1"/>
  <c r="H31" i="1"/>
  <c r="G31" i="1"/>
  <c r="I30" i="1"/>
  <c r="H30" i="1" a="1"/>
  <c r="H30" i="1"/>
  <c r="G30" i="1"/>
  <c r="I29" i="1"/>
  <c r="H29" i="1" a="1"/>
  <c r="H29" i="1"/>
  <c r="G29" i="1"/>
  <c r="I28" i="1"/>
  <c r="H28" i="1" a="1"/>
  <c r="H28" i="1"/>
  <c r="G28" i="1"/>
  <c r="I27" i="1"/>
  <c r="H27" i="1" a="1"/>
  <c r="H27" i="1"/>
  <c r="G27" i="1"/>
  <c r="I26" i="1"/>
  <c r="H26" i="1" a="1"/>
  <c r="H26" i="1"/>
  <c r="G26" i="1"/>
  <c r="I25" i="1"/>
  <c r="H25" i="1" a="1"/>
  <c r="H25" i="1"/>
  <c r="G25" i="1"/>
  <c r="I24" i="1"/>
  <c r="G24" i="1"/>
  <c r="H24" i="1" s="1" a="1"/>
  <c r="H24" i="1" s="1"/>
  <c r="J21" i="1"/>
  <c r="J20" i="1"/>
  <c r="J18" i="1"/>
  <c r="J19" i="1" l="1"/>
  <c r="J22" i="1"/>
</calcChain>
</file>

<file path=xl/sharedStrings.xml><?xml version="1.0" encoding="utf-8"?>
<sst xmlns="http://schemas.openxmlformats.org/spreadsheetml/2006/main" count="937" uniqueCount="226">
  <si>
    <t>ORDER FORM</t>
  </si>
  <si>
    <t>ProbeSynthesis Biyoteknoloji Inc.</t>
  </si>
  <si>
    <t>Prof. Dr. Ahmet Taner Kışlalı 2768th Street No. 35</t>
  </si>
  <si>
    <t>06810 Çankaya, Ankara, Turkey</t>
  </si>
  <si>
    <t>Doğanbey/7331140712</t>
  </si>
  <si>
    <t>www.probesynthesis.com</t>
  </si>
  <si>
    <t>info@probesynthesis.com</t>
  </si>
  <si>
    <t>0535 050 5158</t>
  </si>
  <si>
    <t>0532 054 2045</t>
  </si>
  <si>
    <t>INVOICE INFORMATION</t>
  </si>
  <si>
    <t>CONTACT INFORMATION</t>
  </si>
  <si>
    <t>ORDER DATE:</t>
  </si>
  <si>
    <t>FULL NAME:</t>
  </si>
  <si>
    <t>SHIPPING ADDRESS:</t>
  </si>
  <si>
    <t>INSTITUTION / ORGANIZATION:</t>
  </si>
  <si>
    <t>EMAIL ADDRESS:</t>
  </si>
  <si>
    <t>BILLING ADDRESS:</t>
  </si>
  <si>
    <t>PHONE 1:</t>
  </si>
  <si>
    <t>PROJECT NUMBER:</t>
  </si>
  <si>
    <t>PHONE 2:</t>
  </si>
  <si>
    <t>TAX OFFICE:</t>
  </si>
  <si>
    <t>TAX ID / PERSONAL ID NUMBER:</t>
  </si>
  <si>
    <t>PLEASE ENSURE YOUR SHIPPING INFORMATION IS COMPLETE. OUR DELIVERY TIME IS 3–5 BUSINESS DAYS!</t>
  </si>
  <si>
    <t>NOTE</t>
  </si>
  <si>
    <t>WHEN ENTERING OLIGONUCLEOTIDE SEQUENCES:</t>
  </si>
  <si>
    <t>Total Number of Orders</t>
  </si>
  <si>
    <r>
      <rPr>
        <sz val="10"/>
        <color theme="1"/>
        <rFont val="Arial"/>
      </rPr>
      <t xml:space="preserve">ENTER YOUR SEQUENCE IN THE </t>
    </r>
    <r>
      <rPr>
        <b/>
        <sz val="10"/>
        <color theme="1"/>
        <rFont val="Arial"/>
      </rPr>
      <t>SEQUENCE</t>
    </r>
    <r>
      <rPr>
        <sz val="10"/>
        <color theme="1"/>
        <rFont val="Arial"/>
      </rPr>
      <t xml:space="preserve"> </t>
    </r>
    <r>
      <rPr>
        <b/>
        <sz val="10"/>
        <color theme="1"/>
        <rFont val="Arial"/>
      </rPr>
      <t>CELL</t>
    </r>
    <r>
      <rPr>
        <sz val="10"/>
        <color theme="1"/>
        <rFont val="Arial"/>
      </rPr>
      <t xml:space="preserve"> IN </t>
    </r>
    <r>
      <rPr>
        <b/>
        <sz val="10"/>
        <color theme="1"/>
        <rFont val="Arial"/>
      </rPr>
      <t>5' → 3'</t>
    </r>
    <r>
      <rPr>
        <sz val="10"/>
        <color theme="1"/>
        <rFont val="Arial"/>
      </rPr>
      <t xml:space="preserve"> ORIENTATION ONLY.</t>
    </r>
  </si>
  <si>
    <t>Total Number of Bases</t>
  </si>
  <si>
    <r>
      <rPr>
        <sz val="10"/>
        <color theme="1"/>
        <rFont val="Arial"/>
      </rPr>
      <t xml:space="preserve">DO </t>
    </r>
    <r>
      <rPr>
        <b/>
        <sz val="10"/>
        <color theme="1"/>
        <rFont val="Arial"/>
      </rPr>
      <t>NOT</t>
    </r>
    <r>
      <rPr>
        <sz val="10"/>
        <color theme="1"/>
        <rFont val="Arial"/>
      </rPr>
      <t xml:space="preserve"> USE LOWERCASE LETTERS AND DO </t>
    </r>
    <r>
      <rPr>
        <b/>
        <sz val="10"/>
        <color theme="1"/>
        <rFont val="Arial"/>
      </rPr>
      <t>NOT</t>
    </r>
    <r>
      <rPr>
        <sz val="10"/>
        <color theme="1"/>
        <rFont val="Arial"/>
      </rPr>
      <t xml:space="preserve"> LEAVE SPACES IN THE SEQUENCE CELL.</t>
    </r>
  </si>
  <si>
    <t>Total Number of Primers</t>
  </si>
  <si>
    <r>
      <rPr>
        <sz val="10"/>
        <color theme="1"/>
        <rFont val="Arial"/>
      </rPr>
      <t>INDICATE ANY</t>
    </r>
    <r>
      <rPr>
        <b/>
        <sz val="10"/>
        <color theme="1"/>
        <rFont val="Arial"/>
      </rPr>
      <t xml:space="preserve"> LNA</t>
    </r>
    <r>
      <rPr>
        <sz val="10"/>
        <color theme="1"/>
        <rFont val="Arial"/>
      </rPr>
      <t xml:space="preserve"> (+G), </t>
    </r>
    <r>
      <rPr>
        <b/>
        <sz val="10"/>
        <color theme="1"/>
        <rFont val="Arial"/>
      </rPr>
      <t>PHOSPHOROTHIOATE</t>
    </r>
    <r>
      <rPr>
        <sz val="10"/>
        <color theme="1"/>
        <rFont val="Arial"/>
      </rPr>
      <t xml:space="preserve"> (*G), </t>
    </r>
    <r>
      <rPr>
        <b/>
        <sz val="10"/>
        <color theme="1"/>
        <rFont val="Arial"/>
      </rPr>
      <t>INOSINE</t>
    </r>
    <r>
      <rPr>
        <sz val="10"/>
        <color theme="1"/>
        <rFont val="Arial"/>
      </rPr>
      <t>,</t>
    </r>
    <r>
      <rPr>
        <b/>
        <sz val="10"/>
        <color theme="1"/>
        <rFont val="Arial"/>
      </rPr>
      <t xml:space="preserve"> </t>
    </r>
    <r>
      <rPr>
        <sz val="10"/>
        <color theme="1"/>
        <rFont val="Arial"/>
      </rPr>
      <t>OR</t>
    </r>
    <r>
      <rPr>
        <b/>
        <sz val="10"/>
        <color theme="1"/>
        <rFont val="Arial"/>
      </rPr>
      <t xml:space="preserve"> DEGENERATE BASES </t>
    </r>
    <r>
      <rPr>
        <sz val="10"/>
        <color theme="1"/>
        <rFont val="Arial"/>
      </rPr>
      <t>IN YOUR SEQUENCE.</t>
    </r>
  </si>
  <si>
    <t>Total Number of Probes</t>
  </si>
  <si>
    <r>
      <rPr>
        <sz val="10"/>
        <color theme="1"/>
        <rFont val="Arial"/>
      </rPr>
      <t xml:space="preserve">FOR ALL SEQUENCES, DO NOT FORGET TO SELECT </t>
    </r>
    <r>
      <rPr>
        <b/>
        <sz val="10"/>
        <color theme="1"/>
        <rFont val="Arial"/>
      </rPr>
      <t>SCALE</t>
    </r>
    <r>
      <rPr>
        <sz val="10"/>
        <color theme="1"/>
        <rFont val="Arial"/>
      </rPr>
      <t xml:space="preserve">, </t>
    </r>
    <r>
      <rPr>
        <b/>
        <sz val="10"/>
        <color theme="1"/>
        <rFont val="Arial"/>
      </rPr>
      <t>PURIFICATION</t>
    </r>
    <r>
      <rPr>
        <sz val="10"/>
        <color theme="1"/>
        <rFont val="Arial"/>
      </rPr>
      <t xml:space="preserve">, AND </t>
    </r>
    <r>
      <rPr>
        <b/>
        <sz val="10"/>
        <color theme="1"/>
        <rFont val="Arial"/>
      </rPr>
      <t>MODIFICATION</t>
    </r>
    <r>
      <rPr>
        <sz val="10"/>
        <color theme="1"/>
        <rFont val="Arial"/>
      </rPr>
      <t xml:space="preserve"> (IF APPLICABLE).</t>
    </r>
  </si>
  <si>
    <t>Total Price</t>
  </si>
  <si>
    <t>No</t>
  </si>
  <si>
    <t>Oligo Name</t>
  </si>
  <si>
    <t>Oligo Sequence 5' --&gt; 3'</t>
  </si>
  <si>
    <t>5' - 3' Modification</t>
  </si>
  <si>
    <t>Scale (nmol)</t>
  </si>
  <si>
    <t>Purification</t>
  </si>
  <si>
    <t>Length (bp)</t>
  </si>
  <si>
    <t>Price (€)</t>
  </si>
  <si>
    <t>Degenerate</t>
  </si>
  <si>
    <t>Note</t>
  </si>
  <si>
    <t>PRODUCT PRICE LIST</t>
  </si>
  <si>
    <t>Product Name</t>
  </si>
  <si>
    <t>5' Modification</t>
  </si>
  <si>
    <t>Synthesis Scale</t>
  </si>
  <si>
    <t>3' Modification</t>
  </si>
  <si>
    <t>Delivery Time</t>
  </si>
  <si>
    <t>25 nmol</t>
  </si>
  <si>
    <t>50 nmol</t>
  </si>
  <si>
    <t>100 nmol</t>
  </si>
  <si>
    <t>200 nmol</t>
  </si>
  <si>
    <t>Primer</t>
  </si>
  <si>
    <t>None</t>
  </si>
  <si>
    <t>X</t>
  </si>
  <si>
    <t>€0,25</t>
  </si>
  <si>
    <t>€0,30</t>
  </si>
  <si>
    <t>€0,40</t>
  </si>
  <si>
    <t>Desalt</t>
  </si>
  <si>
    <t>3 Business Days</t>
  </si>
  <si>
    <t>OPC</t>
  </si>
  <si>
    <t>€0,35</t>
  </si>
  <si>
    <t>€0,45</t>
  </si>
  <si>
    <t>Primer(-PK)</t>
  </si>
  <si>
    <t>RPC/OPC</t>
  </si>
  <si>
    <t>Primer (HPLC)</t>
  </si>
  <si>
    <t>€0,50</t>
  </si>
  <si>
    <t>HPLC</t>
  </si>
  <si>
    <t>5' FAM</t>
  </si>
  <si>
    <t>FAM</t>
  </si>
  <si>
    <t>5' HEX</t>
  </si>
  <si>
    <t>HEX</t>
  </si>
  <si>
    <t>5' ROX</t>
  </si>
  <si>
    <t>ROX</t>
  </si>
  <si>
    <t>5' Cy5</t>
  </si>
  <si>
    <t>Cy5</t>
  </si>
  <si>
    <t>5' Cy5.5</t>
  </si>
  <si>
    <t>Cy5.5</t>
  </si>
  <si>
    <t>10 Business Days</t>
  </si>
  <si>
    <t>5' Cy3</t>
  </si>
  <si>
    <t>Cy3</t>
  </si>
  <si>
    <t>5' Cy3.5</t>
  </si>
  <si>
    <t>Cy3.5</t>
  </si>
  <si>
    <t>5' VIC</t>
  </si>
  <si>
    <t>VIC</t>
  </si>
  <si>
    <t>5' NED</t>
  </si>
  <si>
    <t>NED</t>
  </si>
  <si>
    <t>5' JOE</t>
  </si>
  <si>
    <t>JOE</t>
  </si>
  <si>
    <t>5' PET</t>
  </si>
  <si>
    <t>PET</t>
  </si>
  <si>
    <t>5' Yakima Yellow</t>
  </si>
  <si>
    <t>Yakima Yellow</t>
  </si>
  <si>
    <t>5' Texas Red</t>
  </si>
  <si>
    <t>Texas Red</t>
  </si>
  <si>
    <t>5' Fluorescein</t>
  </si>
  <si>
    <t>Fluorescein</t>
  </si>
  <si>
    <t>5' Hexyl Amine</t>
  </si>
  <si>
    <t>Hexyl Amine</t>
  </si>
  <si>
    <t>FAM - BHQ</t>
  </si>
  <si>
    <t>BHQ1</t>
  </si>
  <si>
    <t>HEX - BHQ</t>
  </si>
  <si>
    <t>ROX - BHQ2</t>
  </si>
  <si>
    <t>BHQ2</t>
  </si>
  <si>
    <t>Cy5 - BHQ2</t>
  </si>
  <si>
    <t>Cy5,5 - BHQ2</t>
  </si>
  <si>
    <t>Cy5,5</t>
  </si>
  <si>
    <t>Cy3 - BHQ2</t>
  </si>
  <si>
    <t>Cy3.5 - BHQ2</t>
  </si>
  <si>
    <t>FAM - FQFQ</t>
  </si>
  <si>
    <t>Internal Quencher</t>
  </si>
  <si>
    <t>HEX - FQFQ</t>
  </si>
  <si>
    <t>FAM - MGB</t>
  </si>
  <si>
    <t>MGB</t>
  </si>
  <si>
    <t>HEX - MGB</t>
  </si>
  <si>
    <t>Tamra - BHQ</t>
  </si>
  <si>
    <t>TAMRA</t>
  </si>
  <si>
    <t>Yakima Yellow - BHQ</t>
  </si>
  <si>
    <t>Texas Red - BHQ</t>
  </si>
  <si>
    <t>NED - BHQ</t>
  </si>
  <si>
    <t>PET - BHQ</t>
  </si>
  <si>
    <t>JOE - BHQ</t>
  </si>
  <si>
    <t>FAM - Tamra</t>
  </si>
  <si>
    <t>Tamra</t>
  </si>
  <si>
    <t>HEX - Tamra</t>
  </si>
  <si>
    <t>VIC - BHQ</t>
  </si>
  <si>
    <t>5'/3' Biotin</t>
  </si>
  <si>
    <t>Biotin/-</t>
  </si>
  <si>
    <t>-/Biotin</t>
  </si>
  <si>
    <t>5'/3' Tamra</t>
  </si>
  <si>
    <t>Tamra/-</t>
  </si>
  <si>
    <t>-/Tamra</t>
  </si>
  <si>
    <t>5'/3' Thiol</t>
  </si>
  <si>
    <t>Thiol/-</t>
  </si>
  <si>
    <t>-/Thiol</t>
  </si>
  <si>
    <t>5'/3' Phosphorylation</t>
  </si>
  <si>
    <t>Phosphorylation/-</t>
  </si>
  <si>
    <t>-/Phosphorylation</t>
  </si>
  <si>
    <t>5'/3' Digoxigenin</t>
  </si>
  <si>
    <t>Digoxigenin/-</t>
  </si>
  <si>
    <t>-/Digoxigenin</t>
  </si>
  <si>
    <t>5'/3' Spacer C3</t>
  </si>
  <si>
    <t>Spacer C3/-</t>
  </si>
  <si>
    <t>-/Spacer C3</t>
  </si>
  <si>
    <t>5'/3' Azyde</t>
  </si>
  <si>
    <t>Azyde/-</t>
  </si>
  <si>
    <t>-/Azyde</t>
  </si>
  <si>
    <t>5'/3' Alkyne</t>
  </si>
  <si>
    <t>Alkyne/-</t>
  </si>
  <si>
    <t>-/Alkyne</t>
  </si>
  <si>
    <t>LNA/base</t>
  </si>
  <si>
    <t>€10 per Base</t>
  </si>
  <si>
    <t>HPLC/desalt</t>
  </si>
  <si>
    <t>5 Business Days</t>
  </si>
  <si>
    <t>Inosine/base</t>
  </si>
  <si>
    <t>Phosphorothioate/base</t>
  </si>
  <si>
    <t>Internal Spacer C3</t>
  </si>
  <si>
    <t>Degenerate Primer IUB Codes</t>
  </si>
  <si>
    <t>IUB CODE</t>
  </si>
  <si>
    <t>DESCRIPTION</t>
  </si>
  <si>
    <t>TO CREATE YOUR DEGENERATE PRIMER ORDERS, PLEASE USE THE IUB CODES</t>
  </si>
  <si>
    <t>G</t>
  </si>
  <si>
    <t>Guanine</t>
  </si>
  <si>
    <r>
      <rPr>
        <sz val="11"/>
        <color theme="1"/>
        <rFont val="Arial"/>
      </rPr>
      <t>S (</t>
    </r>
    <r>
      <rPr>
        <b/>
        <sz val="11"/>
        <color theme="1"/>
        <rFont val="Arial"/>
      </rPr>
      <t>S</t>
    </r>
    <r>
      <rPr>
        <sz val="11"/>
        <color theme="1"/>
        <rFont val="Arial"/>
      </rPr>
      <t>trong)</t>
    </r>
  </si>
  <si>
    <t>C + G</t>
  </si>
  <si>
    <t>A</t>
  </si>
  <si>
    <t>Adenine</t>
  </si>
  <si>
    <r>
      <rPr>
        <sz val="11"/>
        <color theme="1"/>
        <rFont val="Arial"/>
      </rPr>
      <t>W (</t>
    </r>
    <r>
      <rPr>
        <b/>
        <sz val="11"/>
        <color theme="1"/>
        <rFont val="Arial"/>
      </rPr>
      <t>W</t>
    </r>
    <r>
      <rPr>
        <sz val="11"/>
        <color theme="1"/>
        <rFont val="Arial"/>
      </rPr>
      <t>eak)</t>
    </r>
  </si>
  <si>
    <t>A + T</t>
  </si>
  <si>
    <t>T</t>
  </si>
  <si>
    <t>Thymine</t>
  </si>
  <si>
    <r>
      <rPr>
        <sz val="11"/>
        <color theme="1"/>
        <rFont val="Arial"/>
      </rPr>
      <t xml:space="preserve">B (not </t>
    </r>
    <r>
      <rPr>
        <sz val="11"/>
        <color theme="1"/>
        <rFont val="Arial"/>
      </rPr>
      <t>A</t>
    </r>
    <r>
      <rPr>
        <sz val="11"/>
        <color theme="1"/>
        <rFont val="Arial"/>
      </rPr>
      <t>)</t>
    </r>
  </si>
  <si>
    <t>C + G + T</t>
  </si>
  <si>
    <t>C</t>
  </si>
  <si>
    <t>Cytosine</t>
  </si>
  <si>
    <r>
      <rPr>
        <sz val="11"/>
        <color theme="1"/>
        <rFont val="Arial"/>
      </rPr>
      <t xml:space="preserve">D (not </t>
    </r>
    <r>
      <rPr>
        <sz val="11"/>
        <color theme="1"/>
        <rFont val="Arial"/>
      </rPr>
      <t>C</t>
    </r>
    <r>
      <rPr>
        <sz val="11"/>
        <color theme="1"/>
        <rFont val="Arial"/>
      </rPr>
      <t>)</t>
    </r>
  </si>
  <si>
    <t>G + A + T</t>
  </si>
  <si>
    <r>
      <rPr>
        <sz val="11"/>
        <color theme="1"/>
        <rFont val="Arial"/>
      </rPr>
      <t>R (pu</t>
    </r>
    <r>
      <rPr>
        <b/>
        <sz val="11"/>
        <color theme="1"/>
        <rFont val="Arial"/>
      </rPr>
      <t>R</t>
    </r>
    <r>
      <rPr>
        <sz val="11"/>
        <color theme="1"/>
        <rFont val="Arial"/>
      </rPr>
      <t>ine)</t>
    </r>
  </si>
  <si>
    <t>A + G</t>
  </si>
  <si>
    <r>
      <rPr>
        <sz val="11"/>
        <color theme="1"/>
        <rFont val="Arial"/>
      </rPr>
      <t xml:space="preserve">H (not </t>
    </r>
    <r>
      <rPr>
        <sz val="11"/>
        <color theme="1"/>
        <rFont val="Arial"/>
      </rPr>
      <t>G</t>
    </r>
    <r>
      <rPr>
        <sz val="11"/>
        <color theme="1"/>
        <rFont val="Arial"/>
      </rPr>
      <t>)</t>
    </r>
  </si>
  <si>
    <t>A + C + T</t>
  </si>
  <si>
    <r>
      <rPr>
        <sz val="11"/>
        <color theme="1"/>
        <rFont val="Arial"/>
      </rPr>
      <t>Y (p</t>
    </r>
    <r>
      <rPr>
        <b/>
        <sz val="11"/>
        <color theme="1"/>
        <rFont val="Arial"/>
      </rPr>
      <t>Y</t>
    </r>
    <r>
      <rPr>
        <sz val="11"/>
        <color theme="1"/>
        <rFont val="Arial"/>
      </rPr>
      <t>rimidine)</t>
    </r>
  </si>
  <si>
    <t>C + T</t>
  </si>
  <si>
    <r>
      <rPr>
        <sz val="11"/>
        <color theme="1"/>
        <rFont val="Arial"/>
      </rPr>
      <t xml:space="preserve">V (not </t>
    </r>
    <r>
      <rPr>
        <sz val="11"/>
        <color theme="1"/>
        <rFont val="Arial"/>
      </rPr>
      <t>T</t>
    </r>
    <r>
      <rPr>
        <sz val="11"/>
        <color theme="1"/>
        <rFont val="Arial"/>
      </rPr>
      <t>)</t>
    </r>
  </si>
  <si>
    <t>A + C + G</t>
  </si>
  <si>
    <r>
      <rPr>
        <sz val="11"/>
        <color theme="1"/>
        <rFont val="Arial"/>
      </rPr>
      <t>M (a</t>
    </r>
    <r>
      <rPr>
        <b/>
        <sz val="11"/>
        <color theme="1"/>
        <rFont val="Arial"/>
      </rPr>
      <t>M</t>
    </r>
    <r>
      <rPr>
        <sz val="11"/>
        <color theme="1"/>
        <rFont val="Arial"/>
      </rPr>
      <t>ino)</t>
    </r>
  </si>
  <si>
    <t>A + C</t>
  </si>
  <si>
    <r>
      <rPr>
        <sz val="11"/>
        <color theme="1"/>
        <rFont val="Arial"/>
      </rPr>
      <t>N (a</t>
    </r>
    <r>
      <rPr>
        <b/>
        <sz val="11"/>
        <color theme="1"/>
        <rFont val="Arial"/>
      </rPr>
      <t>N</t>
    </r>
    <r>
      <rPr>
        <sz val="11"/>
        <color theme="1"/>
        <rFont val="Arial"/>
      </rPr>
      <t>y)</t>
    </r>
  </si>
  <si>
    <t>A + C + G + T</t>
  </si>
  <si>
    <r>
      <rPr>
        <sz val="11"/>
        <color theme="1"/>
        <rFont val="Arial"/>
      </rPr>
      <t>K (</t>
    </r>
    <r>
      <rPr>
        <b/>
        <sz val="11"/>
        <color theme="1"/>
        <rFont val="Arial"/>
      </rPr>
      <t>K</t>
    </r>
    <r>
      <rPr>
        <sz val="11"/>
        <color theme="1"/>
        <rFont val="Arial"/>
      </rPr>
      <t>eto)</t>
    </r>
  </si>
  <si>
    <t>G + T</t>
  </si>
  <si>
    <t>Label</t>
  </si>
  <si>
    <t>Scale</t>
  </si>
  <si>
    <t>Price per nt</t>
  </si>
  <si>
    <t>Combo</t>
  </si>
  <si>
    <t>DESALT</t>
  </si>
  <si>
    <t>RPC</t>
  </si>
  <si>
    <t>Modification</t>
  </si>
  <si>
    <t>Flat Price</t>
  </si>
  <si>
    <t>New</t>
  </si>
  <si>
    <t>5' FAM - BHQ1 3'</t>
  </si>
  <si>
    <t>5' HEX - BHQ1 3'</t>
  </si>
  <si>
    <t>5' ROX - BHQ2 3'</t>
  </si>
  <si>
    <t>5' Cy5 - BHQ2 3'</t>
  </si>
  <si>
    <t>5' FAM - FQFQ 3'</t>
  </si>
  <si>
    <t>5' HEX - FQFQ 3'</t>
  </si>
  <si>
    <t>5' FAM - MGB 3'</t>
  </si>
  <si>
    <t>5' HEX - MGB 3'</t>
  </si>
  <si>
    <t>5' Tamra - BHQ1 3'</t>
  </si>
  <si>
    <t>5' Cy5,5 - BHQ2 3'</t>
  </si>
  <si>
    <t>5' Cy3 - BHQ2 3'</t>
  </si>
  <si>
    <t>5' Cy3.5 - BHQ2 3'</t>
  </si>
  <si>
    <t>5' Yakima Yellow - BHQ1 3'</t>
  </si>
  <si>
    <t>5' Texas Red - BHQ2 3'</t>
  </si>
  <si>
    <t>5' NED - BHQ2 3'</t>
  </si>
  <si>
    <t>5' PET - BHQ2 3'</t>
  </si>
  <si>
    <t>5' JOE - BHQ1 3'</t>
  </si>
  <si>
    <t>5' FAM - Tamra 3'</t>
  </si>
  <si>
    <t>5' HEX - Tamra 3'</t>
  </si>
  <si>
    <t>5' VIC - BHQ1 3'</t>
  </si>
  <si>
    <t>Modifications</t>
  </si>
  <si>
    <t>Scales</t>
  </si>
  <si>
    <t>Purifications</t>
  </si>
  <si>
    <r>
      <t>- Please make sure your order information is entered correctly to ensure accurate processing of your order.
- For primer orders, leave the “</t>
    </r>
    <r>
      <rPr>
        <b/>
        <sz val="8"/>
        <color theme="1"/>
        <rFont val="Arial"/>
        <family val="2"/>
        <charset val="162"/>
      </rPr>
      <t>5' - 3' Modification</t>
    </r>
    <r>
      <rPr>
        <sz val="8"/>
        <color theme="1"/>
        <rFont val="Arial"/>
        <family val="2"/>
        <charset val="162"/>
      </rPr>
      <t xml:space="preserve">” field blank to ensure correct calculation.
- For probe orders, please select </t>
    </r>
    <r>
      <rPr>
        <b/>
        <sz val="8"/>
        <color theme="1"/>
        <rFont val="Arial"/>
        <family val="2"/>
        <charset val="162"/>
      </rPr>
      <t>HPLC</t>
    </r>
    <r>
      <rPr>
        <sz val="8"/>
        <color theme="1"/>
        <rFont val="Arial"/>
        <family val="2"/>
        <charset val="162"/>
      </rPr>
      <t xml:space="preserve"> Purification.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</si>
</sst>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€]#,##0.00"/>
    <numFmt numFmtId="165" formatCode="#,##0&quot;€&quot;"/>
  </numFmts>
  <fonts count="25" x14ac:knownFonts="1">
    <font>
      <sz val="11"/>
      <color theme="1"/>
      <name val="Calibri"/>
      <scheme val="minor"/>
    </font>
    <font>
      <sz val="11"/>
      <color theme="1"/>
      <name val="Arial"/>
    </font>
    <font>
      <sz val="11"/>
      <name val="Calibri"/>
    </font>
    <font>
      <b/>
      <sz val="28"/>
      <color theme="1"/>
      <name val="Arial"/>
    </font>
    <font>
      <sz val="12"/>
      <color theme="1"/>
      <name val="Arial"/>
    </font>
    <font>
      <u/>
      <sz val="12"/>
      <color theme="1"/>
      <name val="Arial"/>
    </font>
    <font>
      <b/>
      <sz val="12"/>
      <color theme="1"/>
      <name val="Arial"/>
    </font>
    <font>
      <b/>
      <sz val="10"/>
      <color theme="1"/>
      <name val="Arial"/>
    </font>
    <font>
      <sz val="10"/>
      <color theme="1"/>
      <name val="Arial"/>
    </font>
    <font>
      <b/>
      <sz val="9"/>
      <color theme="1"/>
      <name val="Arial"/>
    </font>
    <font>
      <b/>
      <sz val="11"/>
      <color theme="1"/>
      <name val="Arial"/>
    </font>
    <font>
      <sz val="11"/>
      <color theme="1"/>
      <name val="Calibri"/>
    </font>
    <font>
      <b/>
      <sz val="27"/>
      <color theme="1"/>
      <name val="Arial"/>
    </font>
    <font>
      <b/>
      <sz val="11"/>
      <color theme="1"/>
      <name val="Calibri"/>
    </font>
    <font>
      <sz val="11"/>
      <color theme="1"/>
      <name val="Arial"/>
    </font>
    <font>
      <b/>
      <sz val="11"/>
      <color theme="1"/>
      <name val="Verdana"/>
    </font>
    <font>
      <sz val="11"/>
      <color theme="1"/>
      <name val="Verdana"/>
    </font>
    <font>
      <b/>
      <sz val="14"/>
      <color theme="1"/>
      <name val="Arial"/>
    </font>
    <font>
      <sz val="8"/>
      <color theme="1"/>
      <name val="Arial"/>
      <family val="2"/>
      <charset val="162"/>
    </font>
    <font>
      <b/>
      <sz val="8"/>
      <color theme="1"/>
      <name val="Arial"/>
      <family val="2"/>
      <charset val="162"/>
    </font>
    <font>
      <sz val="8"/>
      <name val="Calibri"/>
      <family val="2"/>
      <charset val="162"/>
    </font>
    <font>
      <sz val="8"/>
      <color theme="1"/>
      <name val="Calibri"/>
      <family val="2"/>
      <charset val="162"/>
      <scheme val="minor"/>
    </font>
    <font>
      <b/>
      <sz val="12"/>
      <color theme="1"/>
      <name val="Arial"/>
      <family val="2"/>
      <charset val="162"/>
    </font>
    <font>
      <b/>
      <sz val="11"/>
      <color theme="1"/>
      <name val="Arial"/>
      <family val="2"/>
      <charset val="162"/>
    </font>
    <font>
      <sz val="11"/>
      <color theme="1"/>
      <name val="Arial"/>
      <family val="2"/>
      <charset val="162"/>
    </font>
  </fonts>
  <fills count="4">
    <fill>
      <patternFill patternType="none"/>
    </fill>
    <fill>
      <patternFill patternType="gray125"/>
    </fill>
    <fill>
      <patternFill patternType="solid">
        <fgColor rgb="FFD0E0E3"/>
        <bgColor rgb="FFD0E0E3"/>
      </patternFill>
    </fill>
    <fill>
      <patternFill patternType="solid">
        <fgColor rgb="FFA2C4C9"/>
        <bgColor rgb="FFA2C4C9"/>
      </patternFill>
    </fill>
  </fills>
  <borders count="6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A2C4C9"/>
      </bottom>
      <diagonal/>
    </border>
    <border>
      <left/>
      <right/>
      <top style="medium">
        <color rgb="FF000000"/>
      </top>
      <bottom style="medium">
        <color rgb="FFA2C4C9"/>
      </bottom>
      <diagonal/>
    </border>
    <border>
      <left/>
      <right style="medium">
        <color rgb="FFA2C4C9"/>
      </right>
      <top style="medium">
        <color rgb="FF000000"/>
      </top>
      <bottom style="medium">
        <color rgb="FFA2C4C9"/>
      </bottom>
      <diagonal/>
    </border>
    <border>
      <left style="medium">
        <color rgb="FFA2C4C9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A2C4C9"/>
      </top>
      <bottom style="medium">
        <color rgb="FFA2C4C9"/>
      </bottom>
      <diagonal/>
    </border>
    <border>
      <left/>
      <right/>
      <top style="medium">
        <color rgb="FFA2C4C9"/>
      </top>
      <bottom style="medium">
        <color rgb="FFA2C4C9"/>
      </bottom>
      <diagonal/>
    </border>
    <border>
      <left/>
      <right style="medium">
        <color rgb="FFA2C4C9"/>
      </right>
      <top style="medium">
        <color rgb="FFA2C4C9"/>
      </top>
      <bottom style="medium">
        <color rgb="FFA2C4C9"/>
      </bottom>
      <diagonal/>
    </border>
    <border>
      <left style="medium">
        <color rgb="FFA2C4C9"/>
      </left>
      <right/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A2C4C9"/>
      </top>
      <bottom/>
      <diagonal/>
    </border>
    <border>
      <left/>
      <right/>
      <top style="medium">
        <color rgb="FFA2C4C9"/>
      </top>
      <bottom/>
      <diagonal/>
    </border>
    <border>
      <left/>
      <right style="medium">
        <color rgb="FFA2C4C9"/>
      </right>
      <top style="medium">
        <color rgb="FFA2C4C9"/>
      </top>
      <bottom/>
      <diagonal/>
    </border>
    <border>
      <left style="medium">
        <color rgb="FFA2C4C9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CCCCCC"/>
      </left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0">
    <xf numFmtId="0" fontId="0" fillId="0" borderId="0" xfId="0"/>
    <xf numFmtId="0" fontId="4" fillId="2" borderId="4" xfId="0" applyFont="1" applyFill="1" applyBorder="1"/>
    <xf numFmtId="0" fontId="1" fillId="2" borderId="5" xfId="0" applyFont="1" applyFill="1" applyBorder="1"/>
    <xf numFmtId="0" fontId="1" fillId="2" borderId="6" xfId="0" applyFont="1" applyFill="1" applyBorder="1"/>
    <xf numFmtId="0" fontId="1" fillId="0" borderId="7" xfId="0" applyFont="1" applyBorder="1"/>
    <xf numFmtId="0" fontId="1" fillId="0" borderId="0" xfId="0" applyFont="1"/>
    <xf numFmtId="0" fontId="1" fillId="2" borderId="10" xfId="0" applyFont="1" applyFill="1" applyBorder="1"/>
    <xf numFmtId="0" fontId="1" fillId="2" borderId="11" xfId="0" applyFont="1" applyFill="1" applyBorder="1"/>
    <xf numFmtId="0" fontId="4" fillId="2" borderId="0" xfId="0" applyFont="1" applyFill="1"/>
    <xf numFmtId="0" fontId="5" fillId="2" borderId="4" xfId="0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7" xfId="0" applyFont="1" applyFill="1" applyBorder="1"/>
    <xf numFmtId="0" fontId="1" fillId="2" borderId="18" xfId="0" applyFont="1" applyFill="1" applyBorder="1"/>
    <xf numFmtId="0" fontId="1" fillId="2" borderId="19" xfId="0" applyFont="1" applyFill="1" applyBorder="1"/>
    <xf numFmtId="0" fontId="7" fillId="2" borderId="25" xfId="0" applyFont="1" applyFill="1" applyBorder="1" applyAlignment="1">
      <alignment vertical="center" wrapText="1"/>
    </xf>
    <xf numFmtId="0" fontId="7" fillId="2" borderId="26" xfId="0" applyFont="1" applyFill="1" applyBorder="1" applyAlignment="1">
      <alignment vertical="center" wrapText="1"/>
    </xf>
    <xf numFmtId="0" fontId="7" fillId="2" borderId="27" xfId="0" applyFont="1" applyFill="1" applyBorder="1" applyAlignment="1">
      <alignment vertical="center" wrapText="1"/>
    </xf>
    <xf numFmtId="0" fontId="7" fillId="2" borderId="28" xfId="0" applyFont="1" applyFill="1" applyBorder="1" applyAlignment="1">
      <alignment vertical="center" wrapText="1"/>
    </xf>
    <xf numFmtId="0" fontId="10" fillId="2" borderId="38" xfId="0" applyFont="1" applyFill="1" applyBorder="1" applyAlignment="1">
      <alignment wrapText="1"/>
    </xf>
    <xf numFmtId="0" fontId="8" fillId="2" borderId="39" xfId="0" applyFont="1" applyFill="1" applyBorder="1" applyAlignment="1">
      <alignment wrapText="1"/>
    </xf>
    <xf numFmtId="0" fontId="10" fillId="2" borderId="45" xfId="0" applyFont="1" applyFill="1" applyBorder="1" applyAlignment="1">
      <alignment wrapText="1"/>
    </xf>
    <xf numFmtId="0" fontId="8" fillId="2" borderId="46" xfId="0" applyFont="1" applyFill="1" applyBorder="1" applyAlignment="1">
      <alignment wrapText="1"/>
    </xf>
    <xf numFmtId="0" fontId="10" fillId="2" borderId="47" xfId="0" applyFont="1" applyFill="1" applyBorder="1" applyAlignment="1">
      <alignment wrapText="1"/>
    </xf>
    <xf numFmtId="0" fontId="1" fillId="2" borderId="46" xfId="0" applyFont="1" applyFill="1" applyBorder="1" applyAlignment="1">
      <alignment horizontal="right" wrapText="1"/>
    </xf>
    <xf numFmtId="164" fontId="1" fillId="2" borderId="54" xfId="0" applyNumberFormat="1" applyFont="1" applyFill="1" applyBorder="1" applyAlignment="1">
      <alignment horizontal="right" wrapText="1"/>
    </xf>
    <xf numFmtId="0" fontId="6" fillId="3" borderId="25" xfId="0" applyFont="1" applyFill="1" applyBorder="1" applyAlignment="1">
      <alignment horizontal="center"/>
    </xf>
    <xf numFmtId="0" fontId="6" fillId="3" borderId="26" xfId="0" applyFont="1" applyFill="1" applyBorder="1" applyAlignment="1">
      <alignment horizontal="center"/>
    </xf>
    <xf numFmtId="0" fontId="6" fillId="3" borderId="55" xfId="0" applyFont="1" applyFill="1" applyBorder="1" applyAlignment="1">
      <alignment horizontal="center"/>
    </xf>
    <xf numFmtId="0" fontId="6" fillId="3" borderId="25" xfId="0" applyFont="1" applyFill="1" applyBorder="1"/>
    <xf numFmtId="0" fontId="6" fillId="3" borderId="56" xfId="0" applyFont="1" applyFill="1" applyBorder="1"/>
    <xf numFmtId="0" fontId="6" fillId="3" borderId="58" xfId="0" applyFont="1" applyFill="1" applyBorder="1"/>
    <xf numFmtId="0" fontId="1" fillId="2" borderId="59" xfId="0" applyFont="1" applyFill="1" applyBorder="1" applyAlignment="1">
      <alignment horizontal="center"/>
    </xf>
    <xf numFmtId="0" fontId="1" fillId="0" borderId="60" xfId="0" applyFont="1" applyBorder="1"/>
    <xf numFmtId="0" fontId="1" fillId="0" borderId="61" xfId="0" applyFont="1" applyBorder="1"/>
    <xf numFmtId="0" fontId="1" fillId="2" borderId="60" xfId="0" applyFont="1" applyFill="1" applyBorder="1"/>
    <xf numFmtId="0" fontId="1" fillId="0" borderId="62" xfId="0" applyFont="1" applyBorder="1"/>
    <xf numFmtId="0" fontId="1" fillId="2" borderId="61" xfId="0" applyFont="1" applyFill="1" applyBorder="1" applyAlignment="1">
      <alignment horizontal="center"/>
    </xf>
    <xf numFmtId="0" fontId="1" fillId="0" borderId="46" xfId="0" applyFont="1" applyBorder="1"/>
    <xf numFmtId="0" fontId="1" fillId="2" borderId="63" xfId="0" applyFont="1" applyFill="1" applyBorder="1"/>
    <xf numFmtId="0" fontId="1" fillId="2" borderId="64" xfId="0" applyFont="1" applyFill="1" applyBorder="1" applyAlignment="1">
      <alignment horizontal="center"/>
    </xf>
    <xf numFmtId="0" fontId="1" fillId="0" borderId="64" xfId="0" applyFont="1" applyBorder="1"/>
    <xf numFmtId="0" fontId="1" fillId="2" borderId="61" xfId="0" applyFont="1" applyFill="1" applyBorder="1"/>
    <xf numFmtId="0" fontId="1" fillId="0" borderId="65" xfId="0" applyFont="1" applyBorder="1"/>
    <xf numFmtId="0" fontId="1" fillId="0" borderId="66" xfId="0" applyFont="1" applyBorder="1"/>
    <xf numFmtId="0" fontId="1" fillId="2" borderId="64" xfId="0" applyFont="1" applyFill="1" applyBorder="1"/>
    <xf numFmtId="0" fontId="1" fillId="0" borderId="1" xfId="0" applyFont="1" applyBorder="1"/>
    <xf numFmtId="0" fontId="1" fillId="0" borderId="30" xfId="0" applyFont="1" applyBorder="1"/>
    <xf numFmtId="0" fontId="11" fillId="0" borderId="30" xfId="0" applyFont="1" applyBorder="1"/>
    <xf numFmtId="0" fontId="13" fillId="3" borderId="61" xfId="0" applyFont="1" applyFill="1" applyBorder="1"/>
    <xf numFmtId="0" fontId="14" fillId="2" borderId="61" xfId="0" applyFont="1" applyFill="1" applyBorder="1"/>
    <xf numFmtId="0" fontId="15" fillId="2" borderId="61" xfId="0" applyFont="1" applyFill="1" applyBorder="1"/>
    <xf numFmtId="0" fontId="16" fillId="2" borderId="61" xfId="0" applyFont="1" applyFill="1" applyBorder="1"/>
    <xf numFmtId="164" fontId="16" fillId="2" borderId="61" xfId="0" applyNumberFormat="1" applyFont="1" applyFill="1" applyBorder="1" applyAlignment="1">
      <alignment horizontal="center"/>
    </xf>
    <xf numFmtId="0" fontId="16" fillId="2" borderId="0" xfId="0" applyFont="1" applyFill="1"/>
    <xf numFmtId="0" fontId="16" fillId="2" borderId="61" xfId="0" applyFont="1" applyFill="1" applyBorder="1" applyAlignment="1">
      <alignment horizontal="center"/>
    </xf>
    <xf numFmtId="165" fontId="16" fillId="2" borderId="61" xfId="0" applyNumberFormat="1" applyFont="1" applyFill="1" applyBorder="1" applyAlignment="1">
      <alignment horizontal="center"/>
    </xf>
    <xf numFmtId="0" fontId="10" fillId="3" borderId="61" xfId="0" applyFont="1" applyFill="1" applyBorder="1"/>
    <xf numFmtId="0" fontId="11" fillId="0" borderId="0" xfId="0" applyFont="1"/>
    <xf numFmtId="164" fontId="11" fillId="0" borderId="0" xfId="0" applyNumberFormat="1" applyFont="1"/>
    <xf numFmtId="0" fontId="14" fillId="0" borderId="0" xfId="0" applyFont="1"/>
    <xf numFmtId="0" fontId="22" fillId="3" borderId="57" xfId="0" applyFont="1" applyFill="1" applyBorder="1" applyAlignment="1">
      <alignment horizontal="center"/>
    </xf>
    <xf numFmtId="0" fontId="23" fillId="2" borderId="53" xfId="0" applyFont="1" applyFill="1" applyBorder="1" applyAlignment="1">
      <alignment wrapText="1"/>
    </xf>
    <xf numFmtId="0" fontId="24" fillId="0" borderId="61" xfId="0" applyFont="1" applyBorder="1"/>
    <xf numFmtId="0" fontId="8" fillId="2" borderId="21" xfId="0" applyFont="1" applyFill="1" applyBorder="1" applyAlignment="1">
      <alignment vertical="center" wrapText="1"/>
    </xf>
    <xf numFmtId="0" fontId="2" fillId="0" borderId="22" xfId="0" applyFont="1" applyBorder="1"/>
    <xf numFmtId="0" fontId="2" fillId="0" borderId="23" xfId="0" applyFont="1" applyBorder="1"/>
    <xf numFmtId="0" fontId="10" fillId="2" borderId="32" xfId="0" applyFont="1" applyFill="1" applyBorder="1" applyAlignment="1">
      <alignment horizontal="center" vertical="center" wrapText="1"/>
    </xf>
    <xf numFmtId="0" fontId="2" fillId="0" borderId="40" xfId="0" applyFont="1" applyBorder="1"/>
    <xf numFmtId="0" fontId="10" fillId="2" borderId="33" xfId="0" applyFont="1" applyFill="1" applyBorder="1"/>
    <xf numFmtId="0" fontId="2" fillId="0" borderId="34" xfId="0" applyFont="1" applyBorder="1"/>
    <xf numFmtId="0" fontId="2" fillId="0" borderId="35" xfId="0" applyFont="1" applyBorder="1"/>
    <xf numFmtId="0" fontId="18" fillId="2" borderId="36" xfId="0" applyFont="1" applyFill="1" applyBorder="1" applyAlignment="1">
      <alignment horizontal="left" wrapText="1"/>
    </xf>
    <xf numFmtId="0" fontId="20" fillId="0" borderId="37" xfId="0" applyFont="1" applyBorder="1"/>
    <xf numFmtId="0" fontId="20" fillId="0" borderId="44" xfId="0" applyFont="1" applyBorder="1"/>
    <xf numFmtId="0" fontId="21" fillId="0" borderId="0" xfId="0" applyFont="1"/>
    <xf numFmtId="0" fontId="20" fillId="0" borderId="51" xfId="0" applyFont="1" applyBorder="1"/>
    <xf numFmtId="0" fontId="20" fillId="0" borderId="52" xfId="0" applyFont="1" applyBorder="1"/>
    <xf numFmtId="0" fontId="8" fillId="2" borderId="41" xfId="0" applyFont="1" applyFill="1" applyBorder="1"/>
    <xf numFmtId="0" fontId="2" fillId="0" borderId="42" xfId="0" applyFont="1" applyBorder="1"/>
    <xf numFmtId="0" fontId="2" fillId="0" borderId="43" xfId="0" applyFont="1" applyBorder="1"/>
    <xf numFmtId="0" fontId="7" fillId="2" borderId="41" xfId="0" applyFont="1" applyFill="1" applyBorder="1"/>
    <xf numFmtId="0" fontId="8" fillId="2" borderId="48" xfId="0" applyFont="1" applyFill="1" applyBorder="1"/>
    <xf numFmtId="0" fontId="2" fillId="0" borderId="49" xfId="0" applyFont="1" applyBorder="1"/>
    <xf numFmtId="0" fontId="2" fillId="0" borderId="50" xfId="0" applyFont="1" applyBorder="1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2" xfId="0" applyFont="1" applyBorder="1"/>
    <xf numFmtId="0" fontId="2" fillId="0" borderId="13" xfId="0" applyFont="1" applyBorder="1"/>
    <xf numFmtId="0" fontId="3" fillId="2" borderId="1" xfId="0" applyFont="1" applyFill="1" applyBorder="1" applyAlignment="1">
      <alignment horizontal="center" vertical="center"/>
    </xf>
    <xf numFmtId="0" fontId="2" fillId="0" borderId="3" xfId="0" applyFont="1" applyBorder="1"/>
    <xf numFmtId="0" fontId="0" fillId="0" borderId="0" xfId="0"/>
    <xf numFmtId="0" fontId="2" fillId="0" borderId="14" xfId="0" applyFont="1" applyBorder="1"/>
    <xf numFmtId="0" fontId="2" fillId="0" borderId="15" xfId="0" applyFont="1" applyBorder="1"/>
    <xf numFmtId="0" fontId="2" fillId="0" borderId="16" xfId="0" applyFont="1" applyBorder="1"/>
    <xf numFmtId="0" fontId="1" fillId="2" borderId="20" xfId="0" applyFont="1" applyFill="1" applyBorder="1" applyAlignment="1">
      <alignment horizontal="center"/>
    </xf>
    <xf numFmtId="0" fontId="2" fillId="0" borderId="24" xfId="0" applyFont="1" applyBorder="1"/>
    <xf numFmtId="0" fontId="6" fillId="3" borderId="21" xfId="0" applyFont="1" applyFill="1" applyBorder="1" applyAlignment="1">
      <alignment horizontal="center" wrapText="1"/>
    </xf>
    <xf numFmtId="0" fontId="8" fillId="2" borderId="29" xfId="0" applyFont="1" applyFill="1" applyBorder="1" applyAlignment="1">
      <alignment vertical="center" wrapText="1"/>
    </xf>
    <xf numFmtId="0" fontId="2" fillId="0" borderId="30" xfId="0" applyFont="1" applyBorder="1"/>
    <xf numFmtId="0" fontId="2" fillId="0" borderId="31" xfId="0" applyFont="1" applyBorder="1"/>
    <xf numFmtId="0" fontId="9" fillId="2" borderId="21" xfId="0" applyFont="1" applyFill="1" applyBorder="1" applyAlignment="1">
      <alignment wrapText="1"/>
    </xf>
    <xf numFmtId="0" fontId="13" fillId="3" borderId="66" xfId="0" applyFont="1" applyFill="1" applyBorder="1" applyAlignment="1">
      <alignment horizontal="center"/>
    </xf>
    <xf numFmtId="0" fontId="2" fillId="0" borderId="67" xfId="0" applyFont="1" applyBorder="1"/>
    <xf numFmtId="0" fontId="2" fillId="0" borderId="68" xfId="0" applyFont="1" applyBorder="1"/>
    <xf numFmtId="0" fontId="17" fillId="2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/>
    </xf>
    <xf numFmtId="164" fontId="16" fillId="2" borderId="66" xfId="0" applyNumberFormat="1" applyFont="1" applyFill="1" applyBorder="1" applyAlignment="1">
      <alignment horizontal="center"/>
    </xf>
    <xf numFmtId="0" fontId="10" fillId="3" borderId="6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114300</xdr:colOff>
      <xdr:row>1</xdr:row>
      <xdr:rowOff>95250</xdr:rowOff>
    </xdr:from>
    <xdr:ext cx="2352675" cy="990600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300" y="293370"/>
          <a:ext cx="2352675" cy="99060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19050</xdr:colOff>
      <xdr:row>1</xdr:row>
      <xdr:rowOff>28575</xdr:rowOff>
    </xdr:from>
    <xdr:ext cx="1809750" cy="781050"/>
    <xdr:pic>
      <xdr:nvPicPr>
        <xdr:cNvPr id="2" name="image2.png" title="Imag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" y="219075"/>
          <a:ext cx="1809750" cy="7810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mailto:info@probesynthesis.com" TargetMode="External"/><Relationship Id="rId1" Type="http://schemas.openxmlformats.org/officeDocument/2006/relationships/hyperlink" Target="http://www.probesynthesis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zoomScaleNormal="100" workbookViewId="0">
      <selection activeCell="C1" sqref="C1:F9"/>
    </sheetView>
  </sheetViews>
  <sheetFormatPr defaultColWidth="14.44140625" defaultRowHeight="15" customHeight="1" x14ac:dyDescent="0.3"/>
  <cols>
    <col min="1" max="1" width="6.33203125" customWidth="1"/>
    <col min="2" max="2" width="32" customWidth="1"/>
    <col min="3" max="3" width="35.88671875" customWidth="1"/>
    <col min="4" max="4" width="20.44140625" bestFit="1" customWidth="1"/>
    <col min="5" max="5" width="14.109375" bestFit="1" customWidth="1"/>
    <col min="6" max="6" width="21" customWidth="1"/>
    <col min="7" max="7" width="19.33203125" customWidth="1"/>
    <col min="8" max="8" width="14.88671875" customWidth="1"/>
    <col min="9" max="9" width="25.33203125" customWidth="1"/>
    <col min="10" max="10" width="17.33203125" customWidth="1"/>
    <col min="11" max="11" width="8.88671875" customWidth="1"/>
    <col min="12" max="12" width="15.44140625" customWidth="1"/>
    <col min="13" max="17" width="8.88671875" customWidth="1"/>
    <col min="18" max="26" width="8.6640625" customWidth="1"/>
  </cols>
  <sheetData>
    <row r="1" spans="1:26" ht="15.6" x14ac:dyDescent="0.3">
      <c r="A1" s="84"/>
      <c r="B1" s="85"/>
      <c r="C1" s="90" t="s">
        <v>0</v>
      </c>
      <c r="D1" s="91"/>
      <c r="E1" s="91"/>
      <c r="F1" s="85"/>
      <c r="G1" s="1" t="s">
        <v>1</v>
      </c>
      <c r="H1" s="2"/>
      <c r="I1" s="2"/>
      <c r="J1" s="3"/>
      <c r="K1" s="4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5.6" x14ac:dyDescent="0.3">
      <c r="A2" s="86"/>
      <c r="B2" s="87"/>
      <c r="C2" s="86"/>
      <c r="D2" s="92"/>
      <c r="E2" s="92"/>
      <c r="F2" s="87"/>
      <c r="G2" s="1" t="s">
        <v>2</v>
      </c>
      <c r="H2" s="6"/>
      <c r="I2" s="6"/>
      <c r="J2" s="7"/>
      <c r="K2" s="4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5.6" x14ac:dyDescent="0.3">
      <c r="A3" s="86"/>
      <c r="B3" s="87"/>
      <c r="C3" s="86"/>
      <c r="D3" s="92"/>
      <c r="E3" s="92"/>
      <c r="F3" s="87"/>
      <c r="G3" s="8" t="s">
        <v>3</v>
      </c>
      <c r="H3" s="6"/>
      <c r="I3" s="6"/>
      <c r="J3" s="7"/>
      <c r="K3" s="4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5.6" x14ac:dyDescent="0.3">
      <c r="A4" s="86"/>
      <c r="B4" s="87"/>
      <c r="C4" s="86"/>
      <c r="D4" s="92"/>
      <c r="E4" s="92"/>
      <c r="F4" s="87"/>
      <c r="G4" s="1" t="s">
        <v>4</v>
      </c>
      <c r="H4" s="6"/>
      <c r="I4" s="6"/>
      <c r="J4" s="7"/>
      <c r="K4" s="4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5.6" x14ac:dyDescent="0.3">
      <c r="A5" s="86"/>
      <c r="B5" s="87"/>
      <c r="C5" s="86"/>
      <c r="D5" s="92"/>
      <c r="E5" s="92"/>
      <c r="F5" s="87"/>
      <c r="G5" s="9" t="s">
        <v>5</v>
      </c>
      <c r="H5" s="6"/>
      <c r="I5" s="6"/>
      <c r="J5" s="7"/>
      <c r="K5" s="4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5.6" x14ac:dyDescent="0.3">
      <c r="A6" s="86"/>
      <c r="B6" s="87"/>
      <c r="C6" s="86"/>
      <c r="D6" s="92"/>
      <c r="E6" s="92"/>
      <c r="F6" s="87"/>
      <c r="G6" s="9" t="s">
        <v>6</v>
      </c>
      <c r="H6" s="6"/>
      <c r="I6" s="6"/>
      <c r="J6" s="7"/>
      <c r="K6" s="4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5.6" x14ac:dyDescent="0.3">
      <c r="A7" s="86"/>
      <c r="B7" s="87"/>
      <c r="C7" s="86"/>
      <c r="D7" s="92"/>
      <c r="E7" s="92"/>
      <c r="F7" s="87"/>
      <c r="G7" s="1" t="s">
        <v>7</v>
      </c>
      <c r="H7" s="6"/>
      <c r="I7" s="10"/>
      <c r="J7" s="7"/>
      <c r="K7" s="4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5.6" x14ac:dyDescent="0.3">
      <c r="A8" s="86"/>
      <c r="B8" s="87"/>
      <c r="C8" s="86"/>
      <c r="D8" s="92"/>
      <c r="E8" s="92"/>
      <c r="F8" s="87"/>
      <c r="G8" s="1" t="s">
        <v>8</v>
      </c>
      <c r="H8" s="6"/>
      <c r="I8" s="6"/>
      <c r="J8" s="7"/>
      <c r="K8" s="4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3.5" customHeight="1" x14ac:dyDescent="0.3">
      <c r="A9" s="88"/>
      <c r="B9" s="89"/>
      <c r="C9" s="93"/>
      <c r="D9" s="94"/>
      <c r="E9" s="94"/>
      <c r="F9" s="95"/>
      <c r="G9" s="11"/>
      <c r="H9" s="12"/>
      <c r="I9" s="12"/>
      <c r="J9" s="13"/>
      <c r="K9" s="4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4.4" x14ac:dyDescent="0.3">
      <c r="A10" s="96"/>
      <c r="B10" s="98" t="s">
        <v>9</v>
      </c>
      <c r="C10" s="64"/>
      <c r="D10" s="64"/>
      <c r="E10" s="65"/>
      <c r="F10" s="98" t="s">
        <v>10</v>
      </c>
      <c r="G10" s="64"/>
      <c r="H10" s="64"/>
      <c r="I10" s="64"/>
      <c r="J10" s="65"/>
      <c r="K10" s="4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4.4" x14ac:dyDescent="0.3">
      <c r="A11" s="97"/>
      <c r="B11" s="14" t="s">
        <v>11</v>
      </c>
      <c r="C11" s="63"/>
      <c r="D11" s="64"/>
      <c r="E11" s="65"/>
      <c r="F11" s="15" t="s">
        <v>12</v>
      </c>
      <c r="G11" s="63"/>
      <c r="H11" s="64"/>
      <c r="I11" s="64"/>
      <c r="J11" s="65"/>
      <c r="K11" s="4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4.4" x14ac:dyDescent="0.3">
      <c r="A12" s="97"/>
      <c r="B12" s="16" t="s">
        <v>12</v>
      </c>
      <c r="C12" s="63"/>
      <c r="D12" s="64"/>
      <c r="E12" s="65"/>
      <c r="F12" s="17" t="s">
        <v>13</v>
      </c>
      <c r="G12" s="63"/>
      <c r="H12" s="64"/>
      <c r="I12" s="64"/>
      <c r="J12" s="65"/>
      <c r="K12" s="4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4.4" x14ac:dyDescent="0.3">
      <c r="A13" s="97"/>
      <c r="B13" s="16" t="s">
        <v>14</v>
      </c>
      <c r="C13" s="63"/>
      <c r="D13" s="64"/>
      <c r="E13" s="65"/>
      <c r="F13" s="17" t="s">
        <v>15</v>
      </c>
      <c r="G13" s="63"/>
      <c r="H13" s="64"/>
      <c r="I13" s="64"/>
      <c r="J13" s="65"/>
      <c r="K13" s="4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4.4" x14ac:dyDescent="0.3">
      <c r="A14" s="97"/>
      <c r="B14" s="16" t="s">
        <v>16</v>
      </c>
      <c r="C14" s="63"/>
      <c r="D14" s="64"/>
      <c r="E14" s="65"/>
      <c r="F14" s="17" t="s">
        <v>17</v>
      </c>
      <c r="G14" s="63"/>
      <c r="H14" s="64"/>
      <c r="I14" s="64"/>
      <c r="J14" s="65"/>
      <c r="K14" s="4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4.4" x14ac:dyDescent="0.3">
      <c r="A15" s="97"/>
      <c r="B15" s="16" t="s">
        <v>18</v>
      </c>
      <c r="C15" s="63"/>
      <c r="D15" s="64"/>
      <c r="E15" s="65"/>
      <c r="F15" s="17" t="s">
        <v>19</v>
      </c>
      <c r="G15" s="63"/>
      <c r="H15" s="64"/>
      <c r="I15" s="64"/>
      <c r="J15" s="65"/>
      <c r="K15" s="4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4.4" x14ac:dyDescent="0.3">
      <c r="A16" s="97"/>
      <c r="B16" s="16" t="s">
        <v>20</v>
      </c>
      <c r="C16" s="63"/>
      <c r="D16" s="64"/>
      <c r="E16" s="65"/>
      <c r="F16" s="99"/>
      <c r="G16" s="100"/>
      <c r="H16" s="100"/>
      <c r="I16" s="100"/>
      <c r="J16" s="101"/>
      <c r="K16" s="4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4.4" x14ac:dyDescent="0.3">
      <c r="A17" s="97"/>
      <c r="B17" s="16" t="s">
        <v>21</v>
      </c>
      <c r="C17" s="63"/>
      <c r="D17" s="64"/>
      <c r="E17" s="65"/>
      <c r="F17" s="102" t="s">
        <v>22</v>
      </c>
      <c r="G17" s="64"/>
      <c r="H17" s="64"/>
      <c r="I17" s="64"/>
      <c r="J17" s="65"/>
      <c r="K17" s="4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4.4" x14ac:dyDescent="0.3">
      <c r="A18" s="66" t="s">
        <v>23</v>
      </c>
      <c r="B18" s="68" t="s">
        <v>24</v>
      </c>
      <c r="C18" s="69"/>
      <c r="D18" s="69"/>
      <c r="E18" s="70"/>
      <c r="F18" s="71" t="s">
        <v>225</v>
      </c>
      <c r="G18" s="72"/>
      <c r="H18" s="72"/>
      <c r="I18" s="18" t="s">
        <v>25</v>
      </c>
      <c r="J18" s="19">
        <f>COUNTA(C24:C323)</f>
        <v>0</v>
      </c>
      <c r="K18" s="4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4.4" x14ac:dyDescent="0.3">
      <c r="A19" s="67"/>
      <c r="B19" s="77" t="s">
        <v>26</v>
      </c>
      <c r="C19" s="78"/>
      <c r="D19" s="78"/>
      <c r="E19" s="79"/>
      <c r="F19" s="73"/>
      <c r="G19" s="74"/>
      <c r="H19" s="74"/>
      <c r="I19" s="20" t="s">
        <v>27</v>
      </c>
      <c r="J19" s="21">
        <f>SUM(G24:G323)</f>
        <v>0</v>
      </c>
      <c r="K19" s="4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4.4" x14ac:dyDescent="0.3">
      <c r="A20" s="67"/>
      <c r="B20" s="77" t="s">
        <v>28</v>
      </c>
      <c r="C20" s="78"/>
      <c r="D20" s="78"/>
      <c r="E20" s="79"/>
      <c r="F20" s="73"/>
      <c r="G20" s="74"/>
      <c r="H20" s="74"/>
      <c r="I20" s="22" t="s">
        <v>29</v>
      </c>
      <c r="J20" s="23">
        <f>COUNTIFS(C24:C323, "&lt;&gt;", D24:D323, "=")</f>
        <v>0</v>
      </c>
      <c r="K20" s="4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4.4" x14ac:dyDescent="0.3">
      <c r="A21" s="67"/>
      <c r="B21" s="80" t="s">
        <v>30</v>
      </c>
      <c r="C21" s="78"/>
      <c r="D21" s="78"/>
      <c r="E21" s="79"/>
      <c r="F21" s="73"/>
      <c r="G21" s="74"/>
      <c r="H21" s="74"/>
      <c r="I21" s="22" t="s">
        <v>31</v>
      </c>
      <c r="J21" s="21">
        <f>COUNTIFS(C24:C323, "&lt;&gt;", D24:D323, "&lt;&gt;")</f>
        <v>0</v>
      </c>
      <c r="K21" s="4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4.4" x14ac:dyDescent="0.3">
      <c r="A22" s="67"/>
      <c r="B22" s="81" t="s">
        <v>32</v>
      </c>
      <c r="C22" s="82"/>
      <c r="D22" s="82"/>
      <c r="E22" s="83"/>
      <c r="F22" s="75"/>
      <c r="G22" s="76"/>
      <c r="H22" s="76"/>
      <c r="I22" s="61" t="s">
        <v>33</v>
      </c>
      <c r="J22" s="24">
        <f>SUM(H24:H323)</f>
        <v>0</v>
      </c>
      <c r="K22" s="4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5.6" x14ac:dyDescent="0.3">
      <c r="A23" s="25" t="s">
        <v>34</v>
      </c>
      <c r="B23" s="26" t="s">
        <v>35</v>
      </c>
      <c r="C23" s="26" t="s">
        <v>36</v>
      </c>
      <c r="D23" s="27" t="s">
        <v>37</v>
      </c>
      <c r="E23" s="28" t="s">
        <v>38</v>
      </c>
      <c r="F23" s="29" t="s">
        <v>39</v>
      </c>
      <c r="G23" s="25" t="s">
        <v>40</v>
      </c>
      <c r="H23" s="60" t="s">
        <v>41</v>
      </c>
      <c r="I23" s="28" t="s">
        <v>42</v>
      </c>
      <c r="J23" s="30" t="s">
        <v>43</v>
      </c>
      <c r="K23" s="4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3.5" customHeight="1" x14ac:dyDescent="0.3">
      <c r="A24" s="31">
        <v>1</v>
      </c>
      <c r="B24" s="32"/>
      <c r="C24" s="62"/>
      <c r="D24" s="33"/>
      <c r="E24" s="33"/>
      <c r="F24" s="33"/>
      <c r="G24" s="32" t="str">
        <f t="shared" ref="G24:G47" si="0">IF(C24="", "", LEN(C24))</f>
        <v/>
      </c>
      <c r="H24" s="34" t="str">
        <f t="array" ref="H24">IF(
  ISBLANK(D24),
  IF(
    ISBLANK(C24),
    "",
    G24 * INDEX(PrimerPrices!$C$2:$C$500, MATCH(TRIM(E24) &amp; "|" &amp; TRIM(F24), PrimerPrices!$D$2:$D$500, 0))
  ),
  INDEX(ProbePrices!$D$2:$D$500, MATCH(TRIM(D24) &amp; "|" &amp; TRIM(E24) &amp; "|" &amp; TRIM(F24), ProbePrices!$E$2:$E$500, 0))
)</f>
        <v/>
      </c>
      <c r="I24" s="32" t="str">
        <f ca="1">IFERROR(__xludf.DUMMYFUNCTION("IF(
  C24="""",
  """",
  LEN(C24) - LEN(REGEXREPLACE(UPPER(C24), ""[^AGTC]"", """"))
)
"),"")</f>
        <v/>
      </c>
      <c r="J24" s="35"/>
      <c r="K24" s="4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3.5" customHeight="1" x14ac:dyDescent="0.3">
      <c r="A25" s="36">
        <v>2</v>
      </c>
      <c r="B25" s="33"/>
      <c r="C25" s="33"/>
      <c r="D25" s="33"/>
      <c r="E25" s="33"/>
      <c r="F25" s="33"/>
      <c r="G25" s="32" t="str">
        <f t="shared" si="0"/>
        <v/>
      </c>
      <c r="H25" s="34" t="str">
        <f t="array" ref="H25">IF(
  ISBLANK(D25),
  IF(
    ISBLANK(C25),
    "",
    G25 * INDEX(PrimerPrices!$C$2:$C$500, MATCH(TRIM(E25) &amp; "|" &amp; TRIM(F25), PrimerPrices!$D$2:$D$500, 0))
  ),
  INDEX(ProbePrices!$D$2:$D$500, MATCH(TRIM(D25) &amp; "|" &amp; TRIM(E25) &amp; "|" &amp; TRIM(F25), ProbePrices!$E$2:$E$500, 0))
)</f>
        <v/>
      </c>
      <c r="I25" s="32" t="str">
        <f ca="1">IFERROR(__xludf.DUMMYFUNCTION("IF(
  C25="""",
  """",
  LEN(C25) - LEN(REGEXREPLACE(UPPER(C25), ""[^AGTC]"", """"))
)
"),"")</f>
        <v/>
      </c>
      <c r="J25" s="37"/>
      <c r="K25" s="4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3.5" customHeight="1" x14ac:dyDescent="0.3">
      <c r="A26" s="36">
        <v>3</v>
      </c>
      <c r="B26" s="33"/>
      <c r="C26" s="33"/>
      <c r="D26" s="33"/>
      <c r="E26" s="33"/>
      <c r="F26" s="33"/>
      <c r="G26" s="32" t="str">
        <f t="shared" si="0"/>
        <v/>
      </c>
      <c r="H26" s="34" t="str">
        <f t="array" ref="H26">IF(
  ISBLANK(D26),
  IF(
    ISBLANK(C26),
    "",
    G26 * INDEX(PrimerPrices!$C$2:$C$500, MATCH(TRIM(E26) &amp; "|" &amp; TRIM(F26), PrimerPrices!$D$2:$D$500, 0))
  ),
  INDEX(ProbePrices!$D$2:$D$500, MATCH(TRIM(D26) &amp; "|" &amp; TRIM(E26) &amp; "|" &amp; TRIM(F26), ProbePrices!$E$2:$E$500, 0))
)</f>
        <v/>
      </c>
      <c r="I26" s="32" t="str">
        <f ca="1">IFERROR(__xludf.DUMMYFUNCTION("IF(
  C26="""",
  """",
  LEN(C26) - LEN(REGEXREPLACE(UPPER(C26), ""[^AGTC]"", """"))
)
"),"")</f>
        <v/>
      </c>
      <c r="J26" s="37"/>
      <c r="K26" s="4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3.5" customHeight="1" x14ac:dyDescent="0.3">
      <c r="A27" s="36">
        <v>4</v>
      </c>
      <c r="B27" s="33"/>
      <c r="C27" s="33"/>
      <c r="D27" s="33"/>
      <c r="E27" s="33"/>
      <c r="F27" s="33"/>
      <c r="G27" s="32" t="str">
        <f t="shared" si="0"/>
        <v/>
      </c>
      <c r="H27" s="34" t="str">
        <f t="array" ref="H27">IF(
  ISBLANK(D27),
  IF(
    ISBLANK(C27),
    "",
    G27 * INDEX(PrimerPrices!$C$2:$C$500, MATCH(TRIM(E27) &amp; "|" &amp; TRIM(F27), PrimerPrices!$D$2:$D$500, 0))
  ),
  INDEX(ProbePrices!$D$2:$D$500, MATCH(TRIM(D27) &amp; "|" &amp; TRIM(E27) &amp; "|" &amp; TRIM(F27), ProbePrices!$E$2:$E$500, 0))
)</f>
        <v/>
      </c>
      <c r="I27" s="32" t="str">
        <f ca="1">IFERROR(__xludf.DUMMYFUNCTION("IF(
  C27="""",
  """",
  LEN(C27) - LEN(REGEXREPLACE(UPPER(C27), ""[^AGTC]"", """"))
)
"),"")</f>
        <v/>
      </c>
      <c r="J27" s="37"/>
      <c r="K27" s="4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3.5" customHeight="1" x14ac:dyDescent="0.3">
      <c r="A28" s="36">
        <v>5</v>
      </c>
      <c r="B28" s="33"/>
      <c r="C28" s="33"/>
      <c r="D28" s="33"/>
      <c r="E28" s="33"/>
      <c r="F28" s="33"/>
      <c r="G28" s="32" t="str">
        <f t="shared" si="0"/>
        <v/>
      </c>
      <c r="H28" s="34" t="str">
        <f t="array" ref="H28">IF(
  ISBLANK(D28),
  IF(
    ISBLANK(C28),
    "",
    G28 * INDEX(PrimerPrices!$C$2:$C$500, MATCH(TRIM(E28) &amp; "|" &amp; TRIM(F28), PrimerPrices!$D$2:$D$500, 0))
  ),
  INDEX(ProbePrices!$D$2:$D$500, MATCH(TRIM(D28) &amp; "|" &amp; TRIM(E28) &amp; "|" &amp; TRIM(F28), ProbePrices!$E$2:$E$500, 0))
)</f>
        <v/>
      </c>
      <c r="I28" s="32" t="str">
        <f ca="1">IFERROR(__xludf.DUMMYFUNCTION("IF(
  C28="""",
  """",
  LEN(C28) - LEN(REGEXREPLACE(UPPER(C28), ""[^AGTC]"", """"))
)
"),"")</f>
        <v/>
      </c>
      <c r="J28" s="37"/>
      <c r="K28" s="4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3.5" customHeight="1" x14ac:dyDescent="0.3">
      <c r="A29" s="36">
        <v>6</v>
      </c>
      <c r="B29" s="33"/>
      <c r="C29" s="33"/>
      <c r="D29" s="33"/>
      <c r="E29" s="33"/>
      <c r="F29" s="33"/>
      <c r="G29" s="32" t="str">
        <f t="shared" si="0"/>
        <v/>
      </c>
      <c r="H29" s="34" t="str">
        <f t="array" ref="H29">IF(
  ISBLANK(D29),
  IF(
    ISBLANK(C29),
    "",
    G29 * INDEX(PrimerPrices!$C$2:$C$500, MATCH(TRIM(E29) &amp; "|" &amp; TRIM(F29), PrimerPrices!$D$2:$D$500, 0))
  ),
  INDEX(ProbePrices!$D$2:$D$500, MATCH(TRIM(D29) &amp; "|" &amp; TRIM(E29) &amp; "|" &amp; TRIM(F29), ProbePrices!$E$2:$E$500, 0))
)</f>
        <v/>
      </c>
      <c r="I29" s="32" t="str">
        <f ca="1">IFERROR(__xludf.DUMMYFUNCTION("IF(
  C29="""",
  """",
  LEN(C29) - LEN(REGEXREPLACE(UPPER(C29), ""[^AGTC]"", """"))
)
"),"")</f>
        <v/>
      </c>
      <c r="J29" s="37"/>
      <c r="K29" s="4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3.5" customHeight="1" x14ac:dyDescent="0.3">
      <c r="A30" s="36">
        <v>7</v>
      </c>
      <c r="B30" s="33"/>
      <c r="C30" s="33"/>
      <c r="D30" s="33"/>
      <c r="E30" s="33"/>
      <c r="F30" s="33"/>
      <c r="G30" s="32" t="str">
        <f t="shared" si="0"/>
        <v/>
      </c>
      <c r="H30" s="34" t="str">
        <f t="array" ref="H30">IF(
  ISBLANK(D30),
  IF(
    ISBLANK(C30),
    "",
    G30 * INDEX(PrimerPrices!$C$2:$C$500, MATCH(TRIM(E30) &amp; "|" &amp; TRIM(F30), PrimerPrices!$D$2:$D$500, 0))
  ),
  INDEX(ProbePrices!$D$2:$D$500, MATCH(TRIM(D30) &amp; "|" &amp; TRIM(E30) &amp; "|" &amp; TRIM(F30), ProbePrices!$E$2:$E$500, 0))
)</f>
        <v/>
      </c>
      <c r="I30" s="32" t="str">
        <f ca="1">IFERROR(__xludf.DUMMYFUNCTION("IF(
  C30="""",
  """",
  LEN(C30) - LEN(REGEXREPLACE(UPPER(C30), ""[^AGTC]"", """"))
)
"),"")</f>
        <v/>
      </c>
      <c r="J30" s="37"/>
      <c r="K30" s="4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3.5" customHeight="1" x14ac:dyDescent="0.3">
      <c r="A31" s="36">
        <v>8</v>
      </c>
      <c r="B31" s="33"/>
      <c r="C31" s="33"/>
      <c r="D31" s="33"/>
      <c r="E31" s="33"/>
      <c r="F31" s="33"/>
      <c r="G31" s="32" t="str">
        <f t="shared" si="0"/>
        <v/>
      </c>
      <c r="H31" s="34" t="str">
        <f t="array" ref="H31">IF(
  ISBLANK(D31),
  IF(
    ISBLANK(C31),
    "",
    G31 * INDEX(PrimerPrices!$C$2:$C$500, MATCH(TRIM(E31) &amp; "|" &amp; TRIM(F31), PrimerPrices!$D$2:$D$500, 0))
  ),
  INDEX(ProbePrices!$D$2:$D$500, MATCH(TRIM(D31) &amp; "|" &amp; TRIM(E31) &amp; "|" &amp; TRIM(F31), ProbePrices!$E$2:$E$500, 0))
)</f>
        <v/>
      </c>
      <c r="I31" s="32" t="str">
        <f ca="1">IFERROR(__xludf.DUMMYFUNCTION("IF(
  C31="""",
  """",
  LEN(C31) - LEN(REGEXREPLACE(UPPER(C31), ""[^AGTC]"", """"))
)
"),"")</f>
        <v/>
      </c>
      <c r="J31" s="37"/>
      <c r="K31" s="4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13.5" customHeight="1" x14ac:dyDescent="0.3">
      <c r="A32" s="36">
        <v>9</v>
      </c>
      <c r="B32" s="33"/>
      <c r="C32" s="33"/>
      <c r="D32" s="33"/>
      <c r="E32" s="33"/>
      <c r="F32" s="33"/>
      <c r="G32" s="32" t="str">
        <f t="shared" si="0"/>
        <v/>
      </c>
      <c r="H32" s="34" t="str">
        <f t="array" ref="H32">IF(
  ISBLANK(D32),
  IF(
    ISBLANK(C32),
    "",
    G32 * INDEX(PrimerPrices!$C$2:$C$500, MATCH(TRIM(E32) &amp; "|" &amp; TRIM(F32), PrimerPrices!$D$2:$D$500, 0))
  ),
  INDEX(ProbePrices!$D$2:$D$500, MATCH(TRIM(D32) &amp; "|" &amp; TRIM(E32) &amp; "|" &amp; TRIM(F32), ProbePrices!$E$2:$E$500, 0))
)</f>
        <v/>
      </c>
      <c r="I32" s="32" t="str">
        <f ca="1">IFERROR(__xludf.DUMMYFUNCTION("IF(
  C32="""",
  """",
  LEN(C32) - LEN(REGEXREPLACE(UPPER(C32), ""[^AGTC]"", """"))
)
"),"")</f>
        <v/>
      </c>
      <c r="J32" s="37"/>
      <c r="K32" s="4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13.5" customHeight="1" x14ac:dyDescent="0.3">
      <c r="A33" s="36">
        <v>10</v>
      </c>
      <c r="B33" s="33"/>
      <c r="C33" s="33"/>
      <c r="D33" s="33"/>
      <c r="E33" s="33"/>
      <c r="F33" s="33"/>
      <c r="G33" s="32" t="str">
        <f t="shared" si="0"/>
        <v/>
      </c>
      <c r="H33" s="34" t="str">
        <f t="array" ref="H33">IF(
  ISBLANK(D33),
  IF(
    ISBLANK(C33),
    "",
    G33 * INDEX(PrimerPrices!$C$2:$C$500, MATCH(TRIM(E33) &amp; "|" &amp; TRIM(F33), PrimerPrices!$D$2:$D$500, 0))
  ),
  INDEX(ProbePrices!$D$2:$D$500, MATCH(TRIM(D33) &amp; "|" &amp; TRIM(E33) &amp; "|" &amp; TRIM(F33), ProbePrices!$E$2:$E$500, 0))
)</f>
        <v/>
      </c>
      <c r="I33" s="32" t="str">
        <f ca="1">IFERROR(__xludf.DUMMYFUNCTION("IF(
  C33="""",
  """",
  LEN(C33) - LEN(REGEXREPLACE(UPPER(C33), ""[^AGTC]"", """"))
)
"),"")</f>
        <v/>
      </c>
      <c r="J33" s="37"/>
      <c r="K33" s="4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13.5" customHeight="1" x14ac:dyDescent="0.3">
      <c r="A34" s="36">
        <v>11</v>
      </c>
      <c r="B34" s="33"/>
      <c r="C34" s="33"/>
      <c r="D34" s="33"/>
      <c r="E34" s="33"/>
      <c r="F34" s="33"/>
      <c r="G34" s="32" t="str">
        <f t="shared" si="0"/>
        <v/>
      </c>
      <c r="H34" s="34" t="str">
        <f t="array" ref="H34">IF(
  ISBLANK(D34),
  IF(
    ISBLANK(C34),
    "",
    G34 * INDEX(PrimerPrices!$C$2:$C$500, MATCH(TRIM(E34) &amp; "|" &amp; TRIM(F34), PrimerPrices!$D$2:$D$500, 0))
  ),
  INDEX(ProbePrices!$D$2:$D$500, MATCH(TRIM(D34) &amp; "|" &amp; TRIM(E34) &amp; "|" &amp; TRIM(F34), ProbePrices!$E$2:$E$500, 0))
)</f>
        <v/>
      </c>
      <c r="I34" s="32" t="str">
        <f ca="1">IFERROR(__xludf.DUMMYFUNCTION("IF(
  C34="""",
  """",
  LEN(C34) - LEN(REGEXREPLACE(UPPER(C34), ""[^AGTC]"", """"))
)
"),"")</f>
        <v/>
      </c>
      <c r="J34" s="37"/>
      <c r="K34" s="4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13.5" customHeight="1" x14ac:dyDescent="0.3">
      <c r="A35" s="36">
        <v>12</v>
      </c>
      <c r="B35" s="33"/>
      <c r="C35" s="33"/>
      <c r="D35" s="33"/>
      <c r="E35" s="33"/>
      <c r="F35" s="33"/>
      <c r="G35" s="32" t="str">
        <f t="shared" si="0"/>
        <v/>
      </c>
      <c r="H35" s="34" t="str">
        <f t="array" ref="H35">IF(
  ISBLANK(D35),
  IF(
    ISBLANK(C35),
    "",
    G35 * INDEX(PrimerPrices!$C$2:$C$500, MATCH(TRIM(E35) &amp; "|" &amp; TRIM(F35), PrimerPrices!$D$2:$D$500, 0))
  ),
  INDEX(ProbePrices!$D$2:$D$500, MATCH(TRIM(D35) &amp; "|" &amp; TRIM(E35) &amp; "|" &amp; TRIM(F35), ProbePrices!$E$2:$E$500, 0))
)</f>
        <v/>
      </c>
      <c r="I35" s="32" t="str">
        <f ca="1">IFERROR(__xludf.DUMMYFUNCTION("IF(
  C35="""",
  """",
  LEN(C35) - LEN(REGEXREPLACE(UPPER(C35), ""[^AGTC]"", """"))
)
"),"")</f>
        <v/>
      </c>
      <c r="J35" s="37"/>
      <c r="K35" s="4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3.5" customHeight="1" x14ac:dyDescent="0.3">
      <c r="A36" s="36">
        <v>13</v>
      </c>
      <c r="B36" s="33"/>
      <c r="C36" s="33"/>
      <c r="D36" s="33"/>
      <c r="E36" s="33"/>
      <c r="F36" s="33"/>
      <c r="G36" s="32" t="str">
        <f t="shared" si="0"/>
        <v/>
      </c>
      <c r="H36" s="34" t="str">
        <f t="array" ref="H36">IF(
  ISBLANK(D36),
  IF(
    ISBLANK(C36),
    "",
    G36 * INDEX(PrimerPrices!$C$2:$C$500, MATCH(TRIM(E36) &amp; "|" &amp; TRIM(F36), PrimerPrices!$D$2:$D$500, 0))
  ),
  INDEX(ProbePrices!$D$2:$D$500, MATCH(TRIM(D36) &amp; "|" &amp; TRIM(E36) &amp; "|" &amp; TRIM(F36), ProbePrices!$E$2:$E$500, 0))
)</f>
        <v/>
      </c>
      <c r="I36" s="32" t="str">
        <f ca="1">IFERROR(__xludf.DUMMYFUNCTION("IF(
  C36="""",
  """",
  LEN(C36) - LEN(REGEXREPLACE(UPPER(C36), ""[^AGTC]"", """"))
)
"),"")</f>
        <v/>
      </c>
      <c r="J36" s="37"/>
      <c r="K36" s="4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3.5" customHeight="1" x14ac:dyDescent="0.3">
      <c r="A37" s="36">
        <v>14</v>
      </c>
      <c r="B37" s="33"/>
      <c r="C37" s="33"/>
      <c r="D37" s="33"/>
      <c r="E37" s="33"/>
      <c r="F37" s="33"/>
      <c r="G37" s="32" t="str">
        <f t="shared" si="0"/>
        <v/>
      </c>
      <c r="H37" s="34" t="str">
        <f t="array" ref="H37">IF(
  ISBLANK(D37),
  IF(
    ISBLANK(C37),
    "",
    G37 * INDEX(PrimerPrices!$C$2:$C$500, MATCH(TRIM(E37) &amp; "|" &amp; TRIM(F37), PrimerPrices!$D$2:$D$500, 0))
  ),
  INDEX(ProbePrices!$D$2:$D$500, MATCH(TRIM(D37) &amp; "|" &amp; TRIM(E37) &amp; "|" &amp; TRIM(F37), ProbePrices!$E$2:$E$500, 0))
)</f>
        <v/>
      </c>
      <c r="I37" s="32" t="str">
        <f ca="1">IFERROR(__xludf.DUMMYFUNCTION("IF(
  C37="""",
  """",
  LEN(C37) - LEN(REGEXREPLACE(UPPER(C37), ""[^AGTC]"", """"))
)
"),"")</f>
        <v/>
      </c>
      <c r="J37" s="37"/>
      <c r="K37" s="4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3.5" customHeight="1" x14ac:dyDescent="0.3">
      <c r="A38" s="36">
        <v>15</v>
      </c>
      <c r="B38" s="33"/>
      <c r="C38" s="33"/>
      <c r="D38" s="33"/>
      <c r="E38" s="33"/>
      <c r="F38" s="33"/>
      <c r="G38" s="32" t="str">
        <f t="shared" si="0"/>
        <v/>
      </c>
      <c r="H38" s="34" t="str">
        <f t="array" ref="H38">IF(
  ISBLANK(D38),
  IF(
    ISBLANK(C38),
    "",
    G38 * INDEX(PrimerPrices!$C$2:$C$500, MATCH(TRIM(E38) &amp; "|" &amp; TRIM(F38), PrimerPrices!$D$2:$D$500, 0))
  ),
  INDEX(ProbePrices!$D$2:$D$500, MATCH(TRIM(D38) &amp; "|" &amp; TRIM(E38) &amp; "|" &amp; TRIM(F38), ProbePrices!$E$2:$E$500, 0))
)</f>
        <v/>
      </c>
      <c r="I38" s="32" t="str">
        <f ca="1">IFERROR(__xludf.DUMMYFUNCTION("IF(
  C38="""",
  """",
  LEN(C38) - LEN(REGEXREPLACE(UPPER(C38), ""[^AGTC]"", """"))
)
"),"")</f>
        <v/>
      </c>
      <c r="J38" s="37"/>
      <c r="K38" s="4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3.5" customHeight="1" x14ac:dyDescent="0.3">
      <c r="A39" s="36">
        <v>16</v>
      </c>
      <c r="B39" s="33"/>
      <c r="C39" s="33"/>
      <c r="D39" s="33"/>
      <c r="E39" s="33"/>
      <c r="F39" s="33"/>
      <c r="G39" s="32" t="str">
        <f t="shared" si="0"/>
        <v/>
      </c>
      <c r="H39" s="34" t="str">
        <f t="array" ref="H39">IF(
  ISBLANK(D39),
  IF(
    ISBLANK(C39),
    "",
    G39 * INDEX(PrimerPrices!$C$2:$C$500, MATCH(TRIM(E39) &amp; "|" &amp; TRIM(F39), PrimerPrices!$D$2:$D$500, 0))
  ),
  INDEX(ProbePrices!$D$2:$D$500, MATCH(TRIM(D39) &amp; "|" &amp; TRIM(E39) &amp; "|" &amp; TRIM(F39), ProbePrices!$E$2:$E$500, 0))
)</f>
        <v/>
      </c>
      <c r="I39" s="32" t="str">
        <f ca="1">IFERROR(__xludf.DUMMYFUNCTION("IF(
  C39="""",
  """",
  LEN(C39) - LEN(REGEXREPLACE(UPPER(C39), ""[^AGTC]"", """"))
)
"),"")</f>
        <v/>
      </c>
      <c r="J39" s="37"/>
      <c r="K39" s="4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3.5" customHeight="1" x14ac:dyDescent="0.3">
      <c r="A40" s="36">
        <v>17</v>
      </c>
      <c r="B40" s="33"/>
      <c r="C40" s="33"/>
      <c r="D40" s="33"/>
      <c r="E40" s="33"/>
      <c r="F40" s="33"/>
      <c r="G40" s="32" t="str">
        <f t="shared" si="0"/>
        <v/>
      </c>
      <c r="H40" s="34" t="str">
        <f t="array" ref="H40">IF(
  ISBLANK(D40),
  IF(
    ISBLANK(C40),
    "",
    G40 * INDEX(PrimerPrices!$C$2:$C$500, MATCH(TRIM(E40) &amp; "|" &amp; TRIM(F40), PrimerPrices!$D$2:$D$500, 0))
  ),
  INDEX(ProbePrices!$D$2:$D$500, MATCH(TRIM(D40) &amp; "|" &amp; TRIM(E40) &amp; "|" &amp; TRIM(F40), ProbePrices!$E$2:$E$500, 0))
)</f>
        <v/>
      </c>
      <c r="I40" s="32" t="str">
        <f ca="1">IFERROR(__xludf.DUMMYFUNCTION("IF(
  C40="""",
  """",
  LEN(C40) - LEN(REGEXREPLACE(UPPER(C40), ""[^AGTC]"", """"))
)
"),"")</f>
        <v/>
      </c>
      <c r="J40" s="37"/>
      <c r="K40" s="4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3.5" customHeight="1" x14ac:dyDescent="0.3">
      <c r="A41" s="36">
        <v>18</v>
      </c>
      <c r="B41" s="33"/>
      <c r="C41" s="33"/>
      <c r="D41" s="33"/>
      <c r="E41" s="33"/>
      <c r="F41" s="33"/>
      <c r="G41" s="32" t="str">
        <f t="shared" si="0"/>
        <v/>
      </c>
      <c r="H41" s="34" t="str">
        <f t="array" ref="H41">IF(
  ISBLANK(D41),
  IF(
    ISBLANK(C41),
    "",
    G41 * INDEX(PrimerPrices!$C$2:$C$500, MATCH(TRIM(E41) &amp; "|" &amp; TRIM(F41), PrimerPrices!$D$2:$D$500, 0))
  ),
  INDEX(ProbePrices!$D$2:$D$500, MATCH(TRIM(D41) &amp; "|" &amp; TRIM(E41) &amp; "|" &amp; TRIM(F41), ProbePrices!$E$2:$E$500, 0))
)</f>
        <v/>
      </c>
      <c r="I41" s="32" t="str">
        <f ca="1">IFERROR(__xludf.DUMMYFUNCTION("IF(
  C41="""",
  """",
  LEN(C41) - LEN(REGEXREPLACE(UPPER(C41), ""[^AGTC]"", """"))
)
"),"")</f>
        <v/>
      </c>
      <c r="J41" s="37"/>
      <c r="K41" s="4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3.5" customHeight="1" x14ac:dyDescent="0.3">
      <c r="A42" s="36">
        <v>19</v>
      </c>
      <c r="B42" s="33"/>
      <c r="C42" s="33"/>
      <c r="D42" s="33"/>
      <c r="E42" s="33"/>
      <c r="F42" s="33"/>
      <c r="G42" s="32" t="str">
        <f t="shared" si="0"/>
        <v/>
      </c>
      <c r="H42" s="34" t="str">
        <f t="array" ref="H42">IF(
  ISBLANK(D42),
  IF(
    ISBLANK(C42),
    "",
    G42 * INDEX(PrimerPrices!$C$2:$C$500, MATCH(TRIM(E42) &amp; "|" &amp; TRIM(F42), PrimerPrices!$D$2:$D$500, 0))
  ),
  INDEX(ProbePrices!$D$2:$D$500, MATCH(TRIM(D42) &amp; "|" &amp; TRIM(E42) &amp; "|" &amp; TRIM(F42), ProbePrices!$E$2:$E$500, 0))
)</f>
        <v/>
      </c>
      <c r="I42" s="32" t="str">
        <f ca="1">IFERROR(__xludf.DUMMYFUNCTION("IF(
  C42="""",
  """",
  LEN(C42) - LEN(REGEXREPLACE(UPPER(C42), ""[^AGTC]"", """"))
)
"),"")</f>
        <v/>
      </c>
      <c r="J42" s="37"/>
      <c r="K42" s="4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3.5" customHeight="1" x14ac:dyDescent="0.3">
      <c r="A43" s="36">
        <v>20</v>
      </c>
      <c r="B43" s="33"/>
      <c r="C43" s="33"/>
      <c r="D43" s="33"/>
      <c r="E43" s="33"/>
      <c r="F43" s="33"/>
      <c r="G43" s="32" t="str">
        <f t="shared" si="0"/>
        <v/>
      </c>
      <c r="H43" s="34" t="str">
        <f t="array" ref="H43">IF(
  ISBLANK(D43),
  IF(
    ISBLANK(C43),
    "",
    G43 * INDEX(PrimerPrices!$C$2:$C$500, MATCH(TRIM(E43) &amp; "|" &amp; TRIM(F43), PrimerPrices!$D$2:$D$500, 0))
  ),
  INDEX(ProbePrices!$D$2:$D$500, MATCH(TRIM(D43) &amp; "|" &amp; TRIM(E43) &amp; "|" &amp; TRIM(F43), ProbePrices!$E$2:$E$500, 0))
)</f>
        <v/>
      </c>
      <c r="I43" s="32" t="str">
        <f ca="1">IFERROR(__xludf.DUMMYFUNCTION("IF(
  C43="""",
  """",
  LEN(C43) - LEN(REGEXREPLACE(UPPER(C43), ""[^AGTC]"", """"))
)
"),"")</f>
        <v/>
      </c>
      <c r="J43" s="37"/>
      <c r="K43" s="4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3.5" customHeight="1" x14ac:dyDescent="0.3">
      <c r="A44" s="36">
        <v>21</v>
      </c>
      <c r="B44" s="33"/>
      <c r="C44" s="33"/>
      <c r="D44" s="33"/>
      <c r="E44" s="33"/>
      <c r="F44" s="33"/>
      <c r="G44" s="32" t="str">
        <f t="shared" si="0"/>
        <v/>
      </c>
      <c r="H44" s="34" t="str">
        <f t="array" ref="H44">IF(
  ISBLANK(D44),
  IF(
    ISBLANK(C44),
    "",
    G44 * INDEX(PrimerPrices!$C$2:$C$500, MATCH(TRIM(E44) &amp; "|" &amp; TRIM(F44), PrimerPrices!$D$2:$D$500, 0))
  ),
  INDEX(ProbePrices!$D$2:$D$500, MATCH(TRIM(D44) &amp; "|" &amp; TRIM(E44) &amp; "|" &amp; TRIM(F44), ProbePrices!$E$2:$E$500, 0))
)</f>
        <v/>
      </c>
      <c r="I44" s="32" t="str">
        <f ca="1">IFERROR(__xludf.DUMMYFUNCTION("IF(
  C44="""",
  """",
  LEN(C44) - LEN(REGEXREPLACE(UPPER(C44), ""[^AGTC]"", """"))
)
"),"")</f>
        <v/>
      </c>
      <c r="J44" s="37"/>
      <c r="K44" s="4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3.5" customHeight="1" x14ac:dyDescent="0.3">
      <c r="A45" s="36">
        <v>22</v>
      </c>
      <c r="B45" s="33"/>
      <c r="C45" s="33"/>
      <c r="D45" s="33"/>
      <c r="E45" s="33"/>
      <c r="F45" s="33"/>
      <c r="G45" s="32" t="str">
        <f t="shared" si="0"/>
        <v/>
      </c>
      <c r="H45" s="34" t="str">
        <f t="array" ref="H45">IF(
  ISBLANK(D45),
  IF(
    ISBLANK(C45),
    "",
    G45 * INDEX(PrimerPrices!$C$2:$C$500, MATCH(TRIM(E45) &amp; "|" &amp; TRIM(F45), PrimerPrices!$D$2:$D$500, 0))
  ),
  INDEX(ProbePrices!$D$2:$D$500, MATCH(TRIM(D45) &amp; "|" &amp; TRIM(E45) &amp; "|" &amp; TRIM(F45), ProbePrices!$E$2:$E$500, 0))
)</f>
        <v/>
      </c>
      <c r="I45" s="32" t="str">
        <f ca="1">IFERROR(__xludf.DUMMYFUNCTION("IF(
  C45="""",
  """",
  LEN(C45) - LEN(REGEXREPLACE(UPPER(C45), ""[^AGTC]"", """"))
)
"),"")</f>
        <v/>
      </c>
      <c r="J45" s="37"/>
      <c r="K45" s="4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3.5" customHeight="1" x14ac:dyDescent="0.3">
      <c r="A46" s="36">
        <v>23</v>
      </c>
      <c r="B46" s="33"/>
      <c r="C46" s="33"/>
      <c r="D46" s="33"/>
      <c r="E46" s="33"/>
      <c r="F46" s="33"/>
      <c r="G46" s="32" t="str">
        <f t="shared" si="0"/>
        <v/>
      </c>
      <c r="H46" s="34" t="str">
        <f t="array" ref="H46">IF(
  ISBLANK(D46),
  IF(
    ISBLANK(C46),
    "",
    G46 * INDEX(PrimerPrices!$C$2:$C$500, MATCH(TRIM(E46) &amp; "|" &amp; TRIM(F46), PrimerPrices!$D$2:$D$500, 0))
  ),
  INDEX(ProbePrices!$D$2:$D$500, MATCH(TRIM(D46) &amp; "|" &amp; TRIM(E46) &amp; "|" &amp; TRIM(F46), ProbePrices!$E$2:$E$500, 0))
)</f>
        <v/>
      </c>
      <c r="I46" s="32" t="str">
        <f ca="1">IFERROR(__xludf.DUMMYFUNCTION("IF(
  C46="""",
  """",
  LEN(C46) - LEN(REGEXREPLACE(UPPER(C46), ""[^AGTC]"", """"))
)
"),"")</f>
        <v/>
      </c>
      <c r="J46" s="37"/>
      <c r="K46" s="4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3.5" customHeight="1" x14ac:dyDescent="0.3">
      <c r="A47" s="36">
        <v>24</v>
      </c>
      <c r="B47" s="33"/>
      <c r="C47" s="33"/>
      <c r="D47" s="33"/>
      <c r="E47" s="33"/>
      <c r="F47" s="33"/>
      <c r="G47" s="32" t="str">
        <f t="shared" si="0"/>
        <v/>
      </c>
      <c r="H47" s="34" t="str">
        <f t="array" ref="H47">IF(
  ISBLANK(D47),
  IF(
    ISBLANK(C47),
    "",
    G47 * INDEX(PrimerPrices!$C$2:$C$500, MATCH(TRIM(E47) &amp; "|" &amp; TRIM(F47), PrimerPrices!$D$2:$D$500, 0))
  ),
  INDEX(ProbePrices!$D$2:$D$500, MATCH(TRIM(D47) &amp; "|" &amp; TRIM(E47) &amp; "|" &amp; TRIM(F47), ProbePrices!$E$2:$E$500, 0))
)</f>
        <v/>
      </c>
      <c r="I47" s="32" t="str">
        <f ca="1">IFERROR(__xludf.DUMMYFUNCTION("IF(
  C47="""",
  """",
  LEN(C47) - LEN(REGEXREPLACE(UPPER(C47), ""[^AGTC]"", """"))
)
"),"")</f>
        <v/>
      </c>
      <c r="J47" s="37"/>
      <c r="K47" s="4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3.5" customHeight="1" x14ac:dyDescent="0.3">
      <c r="A48" s="36">
        <v>25</v>
      </c>
      <c r="B48" s="33"/>
      <c r="C48" s="33"/>
      <c r="D48" s="33"/>
      <c r="E48" s="33"/>
      <c r="F48" s="33"/>
      <c r="G48" s="32"/>
      <c r="H48" s="34" t="str">
        <f t="array" ref="H48">IF(
  ISBLANK(D48),
  IF(
    ISBLANK(C48),
    "",
    G48 * INDEX(PrimerPrices!$C$2:$C$500, MATCH(TRIM(E48) &amp; "|" &amp; TRIM(F48), PrimerPrices!$D$2:$D$500, 0))
  ),
  INDEX(ProbePrices!$D$2:$D$500, MATCH(TRIM(D48) &amp; "|" &amp; TRIM(E48) &amp; "|" &amp; TRIM(F48), ProbePrices!$E$2:$E$500, 0))
)</f>
        <v/>
      </c>
      <c r="I48" s="32" t="str">
        <f ca="1">IFERROR(__xludf.DUMMYFUNCTION("IF(
  C48="""",
  """",
  LEN(C48) - LEN(REGEXREPLACE(UPPER(C48), ""[^AGTC]"", """"))
)
"),"")</f>
        <v/>
      </c>
      <c r="J48" s="37"/>
      <c r="K48" s="4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3.5" customHeight="1" x14ac:dyDescent="0.3">
      <c r="A49" s="36">
        <v>26</v>
      </c>
      <c r="B49" s="33"/>
      <c r="C49" s="33"/>
      <c r="D49" s="33"/>
      <c r="E49" s="33"/>
      <c r="F49" s="33"/>
      <c r="G49" s="32" t="str">
        <f t="shared" ref="G49:G213" si="1">IF(C49="", "", LEN(C49))</f>
        <v/>
      </c>
      <c r="H49" s="34" t="str">
        <f t="array" ref="H49">IF(
  ISBLANK(D49),
  IF(
    ISBLANK(C49),
    "",
    G49 * INDEX(PrimerPrices!$C$2:$C$500, MATCH(TRIM(E49) &amp; "|" &amp; TRIM(F49), PrimerPrices!$D$2:$D$500, 0))
  ),
  INDEX(ProbePrices!$D$2:$D$500, MATCH(TRIM(D49) &amp; "|" &amp; TRIM(E49) &amp; "|" &amp; TRIM(F49), ProbePrices!$E$2:$E$500, 0))
)</f>
        <v/>
      </c>
      <c r="I49" s="32" t="str">
        <f ca="1">IFERROR(__xludf.DUMMYFUNCTION("IF(
  C49="""",
  """",
  LEN(C49) - LEN(REGEXREPLACE(UPPER(C49), ""[^AGTC]"", """"))
)
"),"")</f>
        <v/>
      </c>
      <c r="J49" s="37"/>
      <c r="K49" s="4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3.5" customHeight="1" x14ac:dyDescent="0.3">
      <c r="A50" s="36">
        <v>27</v>
      </c>
      <c r="B50" s="33"/>
      <c r="C50" s="33"/>
      <c r="D50" s="33"/>
      <c r="E50" s="33"/>
      <c r="F50" s="33"/>
      <c r="G50" s="32" t="str">
        <f t="shared" si="1"/>
        <v/>
      </c>
      <c r="H50" s="34" t="str">
        <f t="array" ref="H50">IF(
  ISBLANK(D50),
  IF(
    ISBLANK(C50),
    "",
    G50 * INDEX(PrimerPrices!$C$2:$C$500, MATCH(TRIM(E50) &amp; "|" &amp; TRIM(F50), PrimerPrices!$D$2:$D$500, 0))
  ),
  INDEX(ProbePrices!$D$2:$D$500, MATCH(TRIM(D50) &amp; "|" &amp; TRIM(E50) &amp; "|" &amp; TRIM(F50), ProbePrices!$E$2:$E$500, 0))
)</f>
        <v/>
      </c>
      <c r="I50" s="32" t="str">
        <f ca="1">IFERROR(__xludf.DUMMYFUNCTION("IF(
  C50="""",
  """",
  LEN(C50) - LEN(REGEXREPLACE(UPPER(C50), ""[^AGTC]"", """"))
)
"),"")</f>
        <v/>
      </c>
      <c r="J50" s="37"/>
      <c r="K50" s="4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3.5" customHeight="1" x14ac:dyDescent="0.3">
      <c r="A51" s="36">
        <v>28</v>
      </c>
      <c r="B51" s="33"/>
      <c r="C51" s="33"/>
      <c r="D51" s="33"/>
      <c r="E51" s="33"/>
      <c r="F51" s="33"/>
      <c r="G51" s="32" t="str">
        <f t="shared" si="1"/>
        <v/>
      </c>
      <c r="H51" s="34" t="str">
        <f t="array" ref="H51">IF(
  ISBLANK(D51),
  IF(
    ISBLANK(C51),
    "",
    G51 * INDEX(PrimerPrices!$C$2:$C$500, MATCH(TRIM(E51) &amp; "|" &amp; TRIM(F51), PrimerPrices!$D$2:$D$500, 0))
  ),
  INDEX(ProbePrices!$D$2:$D$500, MATCH(TRIM(D51) &amp; "|" &amp; TRIM(E51) &amp; "|" &amp; TRIM(F51), ProbePrices!$E$2:$E$500, 0))
)</f>
        <v/>
      </c>
      <c r="I51" s="32" t="str">
        <f ca="1">IFERROR(__xludf.DUMMYFUNCTION("IF(
  C51="""",
  """",
  LEN(C51) - LEN(REGEXREPLACE(UPPER(C51), ""[^AGTC]"", """"))
)
"),"")</f>
        <v/>
      </c>
      <c r="J51" s="37"/>
      <c r="K51" s="4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3.5" customHeight="1" x14ac:dyDescent="0.3">
      <c r="A52" s="36">
        <v>29</v>
      </c>
      <c r="B52" s="33"/>
      <c r="C52" s="33"/>
      <c r="D52" s="33"/>
      <c r="E52" s="33"/>
      <c r="F52" s="33"/>
      <c r="G52" s="32" t="str">
        <f t="shared" si="1"/>
        <v/>
      </c>
      <c r="H52" s="34" t="str">
        <f t="array" ref="H52">IF(
  ISBLANK(D52),
  IF(
    ISBLANK(C52),
    "",
    G52 * INDEX(PrimerPrices!$C$2:$C$500, MATCH(TRIM(E52) &amp; "|" &amp; TRIM(F52), PrimerPrices!$D$2:$D$500, 0))
  ),
  INDEX(ProbePrices!$D$2:$D$500, MATCH(TRIM(D52) &amp; "|" &amp; TRIM(E52) &amp; "|" &amp; TRIM(F52), ProbePrices!$E$2:$E$500, 0))
)</f>
        <v/>
      </c>
      <c r="I52" s="32" t="str">
        <f ca="1">IFERROR(__xludf.DUMMYFUNCTION("IF(
  C52="""",
  """",
  LEN(C52) - LEN(REGEXREPLACE(UPPER(C52), ""[^AGTC]"", """"))
)
"),"")</f>
        <v/>
      </c>
      <c r="J52" s="37"/>
      <c r="K52" s="4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3.5" customHeight="1" x14ac:dyDescent="0.3">
      <c r="A53" s="36">
        <v>30</v>
      </c>
      <c r="B53" s="33"/>
      <c r="C53" s="33"/>
      <c r="D53" s="33"/>
      <c r="E53" s="33"/>
      <c r="F53" s="33"/>
      <c r="G53" s="32" t="str">
        <f t="shared" si="1"/>
        <v/>
      </c>
      <c r="H53" s="34" t="str">
        <f t="array" ref="H53">IF(
  ISBLANK(D53),
  IF(
    ISBLANK(C53),
    "",
    G53 * INDEX(PrimerPrices!$C$2:$C$500, MATCH(TRIM(E53) &amp; "|" &amp; TRIM(F53), PrimerPrices!$D$2:$D$500, 0))
  ),
  INDEX(ProbePrices!$D$2:$D$500, MATCH(TRIM(D53) &amp; "|" &amp; TRIM(E53) &amp; "|" &amp; TRIM(F53), ProbePrices!$E$2:$E$500, 0))
)</f>
        <v/>
      </c>
      <c r="I53" s="32" t="str">
        <f ca="1">IFERROR(__xludf.DUMMYFUNCTION("IF(
  C53="""",
  """",
  LEN(C53) - LEN(REGEXREPLACE(UPPER(C53), ""[^AGTC]"", """"))
)
"),"")</f>
        <v/>
      </c>
      <c r="J53" s="37"/>
      <c r="K53" s="4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3.5" customHeight="1" x14ac:dyDescent="0.3">
      <c r="A54" s="36">
        <v>31</v>
      </c>
      <c r="B54" s="33"/>
      <c r="C54" s="33"/>
      <c r="D54" s="33"/>
      <c r="E54" s="33"/>
      <c r="F54" s="33"/>
      <c r="G54" s="32" t="str">
        <f t="shared" si="1"/>
        <v/>
      </c>
      <c r="H54" s="34" t="str">
        <f t="array" ref="H54">IF(
  ISBLANK(D54),
  IF(
    ISBLANK(C54),
    "",
    G54 * INDEX(PrimerPrices!$C$2:$C$500, MATCH(TRIM(E54) &amp; "|" &amp; TRIM(F54), PrimerPrices!$D$2:$D$500, 0))
  ),
  INDEX(ProbePrices!$D$2:$D$500, MATCH(TRIM(D54) &amp; "|" &amp; TRIM(E54) &amp; "|" &amp; TRIM(F54), ProbePrices!$E$2:$E$500, 0))
)</f>
        <v/>
      </c>
      <c r="I54" s="32" t="str">
        <f ca="1">IFERROR(__xludf.DUMMYFUNCTION("IF(
  C54="""",
  """",
  LEN(C54) - LEN(REGEXREPLACE(UPPER(C54), ""[^AGTC]"", """"))
)
"),"")</f>
        <v/>
      </c>
      <c r="J54" s="37"/>
      <c r="K54" s="4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3.5" customHeight="1" x14ac:dyDescent="0.3">
      <c r="A55" s="36">
        <v>32</v>
      </c>
      <c r="B55" s="33"/>
      <c r="C55" s="33"/>
      <c r="D55" s="33"/>
      <c r="E55" s="33"/>
      <c r="F55" s="33"/>
      <c r="G55" s="32" t="str">
        <f t="shared" si="1"/>
        <v/>
      </c>
      <c r="H55" s="34" t="str">
        <f t="array" ref="H55">IF(
  ISBLANK(D55),
  IF(
    ISBLANK(C55),
    "",
    G55 * INDEX(PrimerPrices!$C$2:$C$500, MATCH(TRIM(E55) &amp; "|" &amp; TRIM(F55), PrimerPrices!$D$2:$D$500, 0))
  ),
  INDEX(ProbePrices!$D$2:$D$500, MATCH(TRIM(D55) &amp; "|" &amp; TRIM(E55) &amp; "|" &amp; TRIM(F55), ProbePrices!$E$2:$E$500, 0))
)</f>
        <v/>
      </c>
      <c r="I55" s="32" t="str">
        <f ca="1">IFERROR(__xludf.DUMMYFUNCTION("IF(
  C55="""",
  """",
  LEN(C55) - LEN(REGEXREPLACE(UPPER(C55), ""[^AGTC]"", """"))
)
"),"")</f>
        <v/>
      </c>
      <c r="J55" s="37"/>
      <c r="K55" s="4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3.5" customHeight="1" x14ac:dyDescent="0.3">
      <c r="A56" s="36">
        <v>33</v>
      </c>
      <c r="B56" s="33"/>
      <c r="C56" s="33"/>
      <c r="D56" s="33"/>
      <c r="E56" s="33"/>
      <c r="F56" s="33"/>
      <c r="G56" s="32" t="str">
        <f t="shared" si="1"/>
        <v/>
      </c>
      <c r="H56" s="34" t="str">
        <f t="array" ref="H56">IF(
  ISBLANK(D56),
  IF(
    ISBLANK(C56),
    "",
    G56 * INDEX(PrimerPrices!$C$2:$C$500, MATCH(TRIM(E56) &amp; "|" &amp; TRIM(F56), PrimerPrices!$D$2:$D$500, 0))
  ),
  INDEX(ProbePrices!$D$2:$D$500, MATCH(TRIM(D56) &amp; "|" &amp; TRIM(E56) &amp; "|" &amp; TRIM(F56), ProbePrices!$E$2:$E$500, 0))
)</f>
        <v/>
      </c>
      <c r="I56" s="32" t="str">
        <f ca="1">IFERROR(__xludf.DUMMYFUNCTION("IF(
  C56="""",
  """",
  LEN(C56) - LEN(REGEXREPLACE(UPPER(C56), ""[^AGTC]"", """"))
)
"),"")</f>
        <v/>
      </c>
      <c r="J56" s="37"/>
      <c r="K56" s="4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3.5" customHeight="1" x14ac:dyDescent="0.3">
      <c r="A57" s="36">
        <v>34</v>
      </c>
      <c r="B57" s="33"/>
      <c r="C57" s="33"/>
      <c r="D57" s="33"/>
      <c r="E57" s="33"/>
      <c r="F57" s="33"/>
      <c r="G57" s="32" t="str">
        <f t="shared" si="1"/>
        <v/>
      </c>
      <c r="H57" s="34" t="str">
        <f t="array" ref="H57">IF(
  ISBLANK(D57),
  IF(
    ISBLANK(C57),
    "",
    G57 * INDEX(PrimerPrices!$C$2:$C$500, MATCH(TRIM(E57) &amp; "|" &amp; TRIM(F57), PrimerPrices!$D$2:$D$500, 0))
  ),
  INDEX(ProbePrices!$D$2:$D$500, MATCH(TRIM(D57) &amp; "|" &amp; TRIM(E57) &amp; "|" &amp; TRIM(F57), ProbePrices!$E$2:$E$500, 0))
)</f>
        <v/>
      </c>
      <c r="I57" s="32" t="str">
        <f ca="1">IFERROR(__xludf.DUMMYFUNCTION("IF(
  C57="""",
  """",
  LEN(C57) - LEN(REGEXREPLACE(UPPER(C57), ""[^AGTC]"", """"))
)
"),"")</f>
        <v/>
      </c>
      <c r="J57" s="37"/>
      <c r="K57" s="4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3.5" customHeight="1" x14ac:dyDescent="0.3">
      <c r="A58" s="36">
        <v>35</v>
      </c>
      <c r="B58" s="33"/>
      <c r="C58" s="33"/>
      <c r="D58" s="33"/>
      <c r="E58" s="33"/>
      <c r="F58" s="33"/>
      <c r="G58" s="32" t="str">
        <f t="shared" si="1"/>
        <v/>
      </c>
      <c r="H58" s="34" t="str">
        <f t="array" ref="H58">IF(
  ISBLANK(D58),
  IF(
    ISBLANK(C58),
    "",
    G58 * INDEX(PrimerPrices!$C$2:$C$500, MATCH(TRIM(E58) &amp; "|" &amp; TRIM(F58), PrimerPrices!$D$2:$D$500, 0))
  ),
  INDEX(ProbePrices!$D$2:$D$500, MATCH(TRIM(D58) &amp; "|" &amp; TRIM(E58) &amp; "|" &amp; TRIM(F58), ProbePrices!$E$2:$E$500, 0))
)</f>
        <v/>
      </c>
      <c r="I58" s="32" t="str">
        <f ca="1">IFERROR(__xludf.DUMMYFUNCTION("IF(
  C58="""",
  """",
  LEN(C58) - LEN(REGEXREPLACE(UPPER(C58), ""[^AGTC]"", """"))
)
"),"")</f>
        <v/>
      </c>
      <c r="J58" s="37"/>
      <c r="K58" s="4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3.5" customHeight="1" x14ac:dyDescent="0.3">
      <c r="A59" s="36">
        <v>36</v>
      </c>
      <c r="B59" s="33"/>
      <c r="C59" s="33"/>
      <c r="D59" s="33"/>
      <c r="E59" s="33"/>
      <c r="F59" s="33"/>
      <c r="G59" s="32" t="str">
        <f t="shared" si="1"/>
        <v/>
      </c>
      <c r="H59" s="34" t="str">
        <f t="array" ref="H59">IF(
  ISBLANK(D59),
  IF(
    ISBLANK(C59),
    "",
    G59 * INDEX(PrimerPrices!$C$2:$C$500, MATCH(TRIM(E59) &amp; "|" &amp; TRIM(F59), PrimerPrices!$D$2:$D$500, 0))
  ),
  INDEX(ProbePrices!$D$2:$D$500, MATCH(TRIM(D59) &amp; "|" &amp; TRIM(E59) &amp; "|" &amp; TRIM(F59), ProbePrices!$E$2:$E$500, 0))
)</f>
        <v/>
      </c>
      <c r="I59" s="32" t="str">
        <f ca="1">IFERROR(__xludf.DUMMYFUNCTION("IF(
  C59="""",
  """",
  LEN(C59) - LEN(REGEXREPLACE(UPPER(C59), ""[^AGTC]"", """"))
)
"),"")</f>
        <v/>
      </c>
      <c r="J59" s="37"/>
      <c r="K59" s="4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3.5" customHeight="1" x14ac:dyDescent="0.3">
      <c r="A60" s="36">
        <v>37</v>
      </c>
      <c r="B60" s="33"/>
      <c r="C60" s="33"/>
      <c r="D60" s="33"/>
      <c r="E60" s="33"/>
      <c r="F60" s="33"/>
      <c r="G60" s="32" t="str">
        <f t="shared" si="1"/>
        <v/>
      </c>
      <c r="H60" s="34" t="str">
        <f t="array" ref="H60">IF(
  ISBLANK(D60),
  IF(
    ISBLANK(C60),
    "",
    G60 * INDEX(PrimerPrices!$C$2:$C$500, MATCH(TRIM(E60) &amp; "|" &amp; TRIM(F60), PrimerPrices!$D$2:$D$500, 0))
  ),
  INDEX(ProbePrices!$D$2:$D$500, MATCH(TRIM(D60) &amp; "|" &amp; TRIM(E60) &amp; "|" &amp; TRIM(F60), ProbePrices!$E$2:$E$500, 0))
)</f>
        <v/>
      </c>
      <c r="I60" s="32" t="str">
        <f ca="1">IFERROR(__xludf.DUMMYFUNCTION("IF(
  C60="""",
  """",
  LEN(C60) - LEN(REGEXREPLACE(UPPER(C60), ""[^AGTC]"", """"))
)
"),"")</f>
        <v/>
      </c>
      <c r="J60" s="37"/>
      <c r="K60" s="4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3.5" customHeight="1" x14ac:dyDescent="0.3">
      <c r="A61" s="36">
        <v>38</v>
      </c>
      <c r="B61" s="33"/>
      <c r="C61" s="33"/>
      <c r="D61" s="33"/>
      <c r="E61" s="33"/>
      <c r="F61" s="33"/>
      <c r="G61" s="32" t="str">
        <f t="shared" si="1"/>
        <v/>
      </c>
      <c r="H61" s="34" t="str">
        <f t="array" ref="H61">IF(
  ISBLANK(D61),
  IF(
    ISBLANK(C61),
    "",
    G61 * INDEX(PrimerPrices!$C$2:$C$500, MATCH(TRIM(E61) &amp; "|" &amp; TRIM(F61), PrimerPrices!$D$2:$D$500, 0))
  ),
  INDEX(ProbePrices!$D$2:$D$500, MATCH(TRIM(D61) &amp; "|" &amp; TRIM(E61) &amp; "|" &amp; TRIM(F61), ProbePrices!$E$2:$E$500, 0))
)</f>
        <v/>
      </c>
      <c r="I61" s="32" t="str">
        <f ca="1">IFERROR(__xludf.DUMMYFUNCTION("IF(
  C61="""",
  """",
  LEN(C61) - LEN(REGEXREPLACE(UPPER(C61), ""[^AGTC]"", """"))
)
"),"")</f>
        <v/>
      </c>
      <c r="J61" s="37"/>
      <c r="K61" s="4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3.5" customHeight="1" x14ac:dyDescent="0.3">
      <c r="A62" s="36">
        <v>39</v>
      </c>
      <c r="B62" s="33"/>
      <c r="C62" s="33"/>
      <c r="D62" s="33"/>
      <c r="E62" s="33"/>
      <c r="F62" s="33"/>
      <c r="G62" s="32" t="str">
        <f t="shared" si="1"/>
        <v/>
      </c>
      <c r="H62" s="34" t="str">
        <f t="array" ref="H62">IF(
  ISBLANK(D62),
  IF(
    ISBLANK(C62),
    "",
    G62 * INDEX(PrimerPrices!$C$2:$C$500, MATCH(TRIM(E62) &amp; "|" &amp; TRIM(F62), PrimerPrices!$D$2:$D$500, 0))
  ),
  INDEX(ProbePrices!$D$2:$D$500, MATCH(TRIM(D62) &amp; "|" &amp; TRIM(E62) &amp; "|" &amp; TRIM(F62), ProbePrices!$E$2:$E$500, 0))
)</f>
        <v/>
      </c>
      <c r="I62" s="32" t="str">
        <f ca="1">IFERROR(__xludf.DUMMYFUNCTION("IF(
  C62="""",
  """",
  LEN(C62) - LEN(REGEXREPLACE(UPPER(C62), ""[^AGTC]"", """"))
)
"),"")</f>
        <v/>
      </c>
      <c r="J62" s="37"/>
      <c r="K62" s="4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3.5" customHeight="1" x14ac:dyDescent="0.3">
      <c r="A63" s="36">
        <v>40</v>
      </c>
      <c r="B63" s="33"/>
      <c r="C63" s="33"/>
      <c r="D63" s="33"/>
      <c r="E63" s="33"/>
      <c r="F63" s="33"/>
      <c r="G63" s="32" t="str">
        <f t="shared" si="1"/>
        <v/>
      </c>
      <c r="H63" s="34" t="str">
        <f t="array" ref="H63">IF(
  ISBLANK(D63),
  IF(
    ISBLANK(C63),
    "",
    G63 * INDEX(PrimerPrices!$C$2:$C$500, MATCH(TRIM(E63) &amp; "|" &amp; TRIM(F63), PrimerPrices!$D$2:$D$500, 0))
  ),
  INDEX(ProbePrices!$D$2:$D$500, MATCH(TRIM(D63) &amp; "|" &amp; TRIM(E63) &amp; "|" &amp; TRIM(F63), ProbePrices!$E$2:$E$500, 0))
)</f>
        <v/>
      </c>
      <c r="I63" s="32" t="str">
        <f ca="1">IFERROR(__xludf.DUMMYFUNCTION("IF(
  C63="""",
  """",
  LEN(C63) - LEN(REGEXREPLACE(UPPER(C63), ""[^AGTC]"", """"))
)
"),"")</f>
        <v/>
      </c>
      <c r="J63" s="37"/>
      <c r="K63" s="4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3.5" customHeight="1" x14ac:dyDescent="0.3">
      <c r="A64" s="36">
        <v>41</v>
      </c>
      <c r="B64" s="33"/>
      <c r="C64" s="33"/>
      <c r="D64" s="33"/>
      <c r="E64" s="33"/>
      <c r="F64" s="33"/>
      <c r="G64" s="32" t="str">
        <f t="shared" si="1"/>
        <v/>
      </c>
      <c r="H64" s="34" t="str">
        <f t="array" ref="H64">IF(
  ISBLANK(D64),
  IF(
    ISBLANK(C64),
    "",
    G64 * INDEX(PrimerPrices!$C$2:$C$500, MATCH(TRIM(E64) &amp; "|" &amp; TRIM(F64), PrimerPrices!$D$2:$D$500, 0))
  ),
  INDEX(ProbePrices!$D$2:$D$500, MATCH(TRIM(D64) &amp; "|" &amp; TRIM(E64) &amp; "|" &amp; TRIM(F64), ProbePrices!$E$2:$E$500, 0))
)</f>
        <v/>
      </c>
      <c r="I64" s="32" t="str">
        <f ca="1">IFERROR(__xludf.DUMMYFUNCTION("IF(
  C64="""",
  """",
  LEN(C64) - LEN(REGEXREPLACE(UPPER(C64), ""[^AGTC]"", """"))
)
"),"")</f>
        <v/>
      </c>
      <c r="J64" s="37"/>
      <c r="K64" s="4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3.5" customHeight="1" x14ac:dyDescent="0.3">
      <c r="A65" s="36">
        <v>42</v>
      </c>
      <c r="B65" s="33"/>
      <c r="C65" s="33"/>
      <c r="D65" s="33"/>
      <c r="E65" s="33"/>
      <c r="F65" s="33"/>
      <c r="G65" s="32" t="str">
        <f t="shared" si="1"/>
        <v/>
      </c>
      <c r="H65" s="34" t="str">
        <f t="array" ref="H65">IF(
  ISBLANK(D65),
  IF(
    ISBLANK(C65),
    "",
    G65 * INDEX(PrimerPrices!$C$2:$C$500, MATCH(TRIM(E65) &amp; "|" &amp; TRIM(F65), PrimerPrices!$D$2:$D$500, 0))
  ),
  INDEX(ProbePrices!$D$2:$D$500, MATCH(TRIM(D65) &amp; "|" &amp; TRIM(E65) &amp; "|" &amp; TRIM(F65), ProbePrices!$E$2:$E$500, 0))
)</f>
        <v/>
      </c>
      <c r="I65" s="32" t="str">
        <f ca="1">IFERROR(__xludf.DUMMYFUNCTION("IF(
  C65="""",
  """",
  LEN(C65) - LEN(REGEXREPLACE(UPPER(C65), ""[^AGTC]"", """"))
)
"),"")</f>
        <v/>
      </c>
      <c r="J65" s="37"/>
      <c r="K65" s="4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3.5" customHeight="1" x14ac:dyDescent="0.3">
      <c r="A66" s="36">
        <v>43</v>
      </c>
      <c r="B66" s="33"/>
      <c r="C66" s="33"/>
      <c r="D66" s="33"/>
      <c r="E66" s="33"/>
      <c r="F66" s="33"/>
      <c r="G66" s="32" t="str">
        <f t="shared" si="1"/>
        <v/>
      </c>
      <c r="H66" s="34" t="str">
        <f t="array" ref="H66">IF(
  ISBLANK(D66),
  IF(
    ISBLANK(C66),
    "",
    G66 * INDEX(PrimerPrices!$C$2:$C$500, MATCH(TRIM(E66) &amp; "|" &amp; TRIM(F66), PrimerPrices!$D$2:$D$500, 0))
  ),
  INDEX(ProbePrices!$D$2:$D$500, MATCH(TRIM(D66) &amp; "|" &amp; TRIM(E66) &amp; "|" &amp; TRIM(F66), ProbePrices!$E$2:$E$500, 0))
)</f>
        <v/>
      </c>
      <c r="I66" s="32" t="str">
        <f ca="1">IFERROR(__xludf.DUMMYFUNCTION("IF(
  C66="""",
  """",
  LEN(C66) - LEN(REGEXREPLACE(UPPER(C66), ""[^AGTC]"", """"))
)
"),"")</f>
        <v/>
      </c>
      <c r="J66" s="37"/>
      <c r="K66" s="4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3.5" customHeight="1" x14ac:dyDescent="0.3">
      <c r="A67" s="36">
        <v>44</v>
      </c>
      <c r="B67" s="33"/>
      <c r="C67" s="33"/>
      <c r="D67" s="33"/>
      <c r="E67" s="33"/>
      <c r="F67" s="33"/>
      <c r="G67" s="32" t="str">
        <f t="shared" si="1"/>
        <v/>
      </c>
      <c r="H67" s="34" t="str">
        <f t="array" ref="H67">IF(
  ISBLANK(D67),
  IF(
    ISBLANK(C67),
    "",
    G67 * INDEX(PrimerPrices!$C$2:$C$500, MATCH(TRIM(E67) &amp; "|" &amp; TRIM(F67), PrimerPrices!$D$2:$D$500, 0))
  ),
  INDEX(ProbePrices!$D$2:$D$500, MATCH(TRIM(D67) &amp; "|" &amp; TRIM(E67) &amp; "|" &amp; TRIM(F67), ProbePrices!$E$2:$E$500, 0))
)</f>
        <v/>
      </c>
      <c r="I67" s="32" t="str">
        <f ca="1">IFERROR(__xludf.DUMMYFUNCTION("IF(
  C67="""",
  """",
  LEN(C67) - LEN(REGEXREPLACE(UPPER(C67), ""[^AGTC]"", """"))
)
"),"")</f>
        <v/>
      </c>
      <c r="J67" s="37"/>
      <c r="K67" s="4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3.5" customHeight="1" x14ac:dyDescent="0.3">
      <c r="A68" s="36">
        <v>45</v>
      </c>
      <c r="B68" s="33"/>
      <c r="C68" s="33"/>
      <c r="D68" s="33"/>
      <c r="E68" s="33"/>
      <c r="F68" s="33"/>
      <c r="G68" s="32" t="str">
        <f t="shared" si="1"/>
        <v/>
      </c>
      <c r="H68" s="34" t="str">
        <f t="array" ref="H68">IF(
  ISBLANK(D68),
  IF(
    ISBLANK(C68),
    "",
    G68 * INDEX(PrimerPrices!$C$2:$C$500, MATCH(TRIM(E68) &amp; "|" &amp; TRIM(F68), PrimerPrices!$D$2:$D$500, 0))
  ),
  INDEX(ProbePrices!$D$2:$D$500, MATCH(TRIM(D68) &amp; "|" &amp; TRIM(E68) &amp; "|" &amp; TRIM(F68), ProbePrices!$E$2:$E$500, 0))
)</f>
        <v/>
      </c>
      <c r="I68" s="32" t="str">
        <f ca="1">IFERROR(__xludf.DUMMYFUNCTION("IF(
  C68="""",
  """",
  LEN(C68) - LEN(REGEXREPLACE(UPPER(C68), ""[^AGTC]"", """"))
)
"),"")</f>
        <v/>
      </c>
      <c r="J68" s="37"/>
      <c r="K68" s="4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3.5" customHeight="1" x14ac:dyDescent="0.3">
      <c r="A69" s="36">
        <v>46</v>
      </c>
      <c r="B69" s="33"/>
      <c r="C69" s="33"/>
      <c r="D69" s="33"/>
      <c r="E69" s="33"/>
      <c r="F69" s="33"/>
      <c r="G69" s="32" t="str">
        <f t="shared" si="1"/>
        <v/>
      </c>
      <c r="H69" s="34" t="str">
        <f t="array" ref="H69">IF(
  ISBLANK(D69),
  IF(
    ISBLANK(C69),
    "",
    G69 * INDEX(PrimerPrices!$C$2:$C$500, MATCH(TRIM(E69) &amp; "|" &amp; TRIM(F69), PrimerPrices!$D$2:$D$500, 0))
  ),
  INDEX(ProbePrices!$D$2:$D$500, MATCH(TRIM(D69) &amp; "|" &amp; TRIM(E69) &amp; "|" &amp; TRIM(F69), ProbePrices!$E$2:$E$500, 0))
)</f>
        <v/>
      </c>
      <c r="I69" s="32" t="str">
        <f ca="1">IFERROR(__xludf.DUMMYFUNCTION("IF(
  C69="""",
  """",
  LEN(C69) - LEN(REGEXREPLACE(UPPER(C69), ""[^AGTC]"", """"))
)
"),"")</f>
        <v/>
      </c>
      <c r="J69" s="37"/>
      <c r="K69" s="4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3.5" customHeight="1" x14ac:dyDescent="0.3">
      <c r="A70" s="36">
        <v>47</v>
      </c>
      <c r="B70" s="33"/>
      <c r="C70" s="33"/>
      <c r="D70" s="33"/>
      <c r="E70" s="33"/>
      <c r="F70" s="33"/>
      <c r="G70" s="32" t="str">
        <f t="shared" si="1"/>
        <v/>
      </c>
      <c r="H70" s="34" t="str">
        <f t="array" ref="H70">IF(
  ISBLANK(D70),
  IF(
    ISBLANK(C70),
    "",
    G70 * INDEX(PrimerPrices!$C$2:$C$500, MATCH(TRIM(E70) &amp; "|" &amp; TRIM(F70), PrimerPrices!$D$2:$D$500, 0))
  ),
  INDEX(ProbePrices!$D$2:$D$500, MATCH(TRIM(D70) &amp; "|" &amp; TRIM(E70) &amp; "|" &amp; TRIM(F70), ProbePrices!$E$2:$E$500, 0))
)</f>
        <v/>
      </c>
      <c r="I70" s="32" t="str">
        <f ca="1">IFERROR(__xludf.DUMMYFUNCTION("IF(
  C70="""",
  """",
  LEN(C70) - LEN(REGEXREPLACE(UPPER(C70), ""[^AGTC]"", """"))
)
"),"")</f>
        <v/>
      </c>
      <c r="J70" s="37"/>
      <c r="K70" s="4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3.5" customHeight="1" x14ac:dyDescent="0.3">
      <c r="A71" s="36">
        <v>48</v>
      </c>
      <c r="B71" s="33"/>
      <c r="C71" s="33"/>
      <c r="D71" s="33"/>
      <c r="E71" s="33"/>
      <c r="F71" s="33"/>
      <c r="G71" s="32" t="str">
        <f t="shared" si="1"/>
        <v/>
      </c>
      <c r="H71" s="34" t="str">
        <f t="array" ref="H71">IF(
  ISBLANK(D71),
  IF(
    ISBLANK(C71),
    "",
    G71 * INDEX(PrimerPrices!$C$2:$C$500, MATCH(TRIM(E71) &amp; "|" &amp; TRIM(F71), PrimerPrices!$D$2:$D$500, 0))
  ),
  INDEX(ProbePrices!$D$2:$D$500, MATCH(TRIM(D71) &amp; "|" &amp; TRIM(E71) &amp; "|" &amp; TRIM(F71), ProbePrices!$E$2:$E$500, 0))
)</f>
        <v/>
      </c>
      <c r="I71" s="32" t="str">
        <f ca="1">IFERROR(__xludf.DUMMYFUNCTION("IF(
  C71="""",
  """",
  LEN(C71) - LEN(REGEXREPLACE(UPPER(C71), ""[^AGTC]"", """"))
)
"),"")</f>
        <v/>
      </c>
      <c r="J71" s="37"/>
      <c r="K71" s="4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3.5" customHeight="1" x14ac:dyDescent="0.3">
      <c r="A72" s="36">
        <v>49</v>
      </c>
      <c r="B72" s="33"/>
      <c r="C72" s="33"/>
      <c r="D72" s="33"/>
      <c r="E72" s="33"/>
      <c r="F72" s="33"/>
      <c r="G72" s="32" t="str">
        <f t="shared" si="1"/>
        <v/>
      </c>
      <c r="H72" s="34" t="str">
        <f t="array" ref="H72">IF(
  ISBLANK(D72),
  IF(
    ISBLANK(C72),
    "",
    G72 * INDEX(PrimerPrices!$C$2:$C$500, MATCH(TRIM(E72) &amp; "|" &amp; TRIM(F72), PrimerPrices!$D$2:$D$500, 0))
  ),
  INDEX(ProbePrices!$D$2:$D$500, MATCH(TRIM(D72) &amp; "|" &amp; TRIM(E72) &amp; "|" &amp; TRIM(F72), ProbePrices!$E$2:$E$500, 0))
)</f>
        <v/>
      </c>
      <c r="I72" s="32" t="str">
        <f ca="1">IFERROR(__xludf.DUMMYFUNCTION("IF(
  C72="""",
  """",
  LEN(C72) - LEN(REGEXREPLACE(UPPER(C72), ""[^AGTC]"", """"))
)
"),"")</f>
        <v/>
      </c>
      <c r="J72" s="37"/>
      <c r="K72" s="4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3.5" customHeight="1" x14ac:dyDescent="0.3">
      <c r="A73" s="36">
        <v>50</v>
      </c>
      <c r="B73" s="33"/>
      <c r="C73" s="33"/>
      <c r="D73" s="33"/>
      <c r="E73" s="33"/>
      <c r="F73" s="33"/>
      <c r="G73" s="32" t="str">
        <f t="shared" si="1"/>
        <v/>
      </c>
      <c r="H73" s="34" t="str">
        <f t="array" ref="H73">IF(
  ISBLANK(D73),
  IF(
    ISBLANK(C73),
    "",
    G73 * INDEX(PrimerPrices!$C$2:$C$500, MATCH(TRIM(E73) &amp; "|" &amp; TRIM(F73), PrimerPrices!$D$2:$D$500, 0))
  ),
  INDEX(ProbePrices!$D$2:$D$500, MATCH(TRIM(D73) &amp; "|" &amp; TRIM(E73) &amp; "|" &amp; TRIM(F73), ProbePrices!$E$2:$E$500, 0))
)</f>
        <v/>
      </c>
      <c r="I73" s="32" t="str">
        <f ca="1">IFERROR(__xludf.DUMMYFUNCTION("IF(
  C73="""",
  """",
  LEN(C73) - LEN(REGEXREPLACE(UPPER(C73), ""[^AGTC]"", """"))
)
"),"")</f>
        <v/>
      </c>
      <c r="J73" s="37"/>
      <c r="K73" s="4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3.5" customHeight="1" x14ac:dyDescent="0.3">
      <c r="A74" s="36">
        <v>51</v>
      </c>
      <c r="B74" s="33"/>
      <c r="C74" s="33"/>
      <c r="D74" s="33"/>
      <c r="E74" s="33"/>
      <c r="F74" s="33"/>
      <c r="G74" s="32" t="str">
        <f t="shared" si="1"/>
        <v/>
      </c>
      <c r="H74" s="34" t="str">
        <f t="array" ref="H74">IF(
  ISBLANK(D74),
  IF(
    ISBLANK(C74),
    "",
    G74 * INDEX(PrimerPrices!$C$2:$C$500, MATCH(TRIM(E74) &amp; "|" &amp; TRIM(F74), PrimerPrices!$D$2:$D$500, 0))
  ),
  INDEX(ProbePrices!$D$2:$D$500, MATCH(TRIM(D74) &amp; "|" &amp; TRIM(E74) &amp; "|" &amp; TRIM(F74), ProbePrices!$E$2:$E$500, 0))
)</f>
        <v/>
      </c>
      <c r="I74" s="32" t="str">
        <f ca="1">IFERROR(__xludf.DUMMYFUNCTION("IF(
  C74="""",
  """",
  LEN(C74) - LEN(REGEXREPLACE(UPPER(C74), ""[^AGTC]"", """"))
)
"),"")</f>
        <v/>
      </c>
      <c r="J74" s="37"/>
      <c r="K74" s="4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3.5" customHeight="1" x14ac:dyDescent="0.3">
      <c r="A75" s="36">
        <v>52</v>
      </c>
      <c r="B75" s="33"/>
      <c r="C75" s="33"/>
      <c r="D75" s="33"/>
      <c r="E75" s="33"/>
      <c r="F75" s="33"/>
      <c r="G75" s="32" t="str">
        <f t="shared" si="1"/>
        <v/>
      </c>
      <c r="H75" s="34" t="str">
        <f t="array" ref="H75">IF(
  ISBLANK(D75),
  IF(
    ISBLANK(C75),
    "",
    G75 * INDEX(PrimerPrices!$C$2:$C$500, MATCH(TRIM(E75) &amp; "|" &amp; TRIM(F75), PrimerPrices!$D$2:$D$500, 0))
  ),
  INDEX(ProbePrices!$D$2:$D$500, MATCH(TRIM(D75) &amp; "|" &amp; TRIM(E75) &amp; "|" &amp; TRIM(F75), ProbePrices!$E$2:$E$500, 0))
)</f>
        <v/>
      </c>
      <c r="I75" s="32" t="str">
        <f ca="1">IFERROR(__xludf.DUMMYFUNCTION("IF(
  C75="""",
  """",
  LEN(C75) - LEN(REGEXREPLACE(UPPER(C75), ""[^AGTC]"", """"))
)
"),"")</f>
        <v/>
      </c>
      <c r="J75" s="37"/>
      <c r="K75" s="4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3.5" customHeight="1" x14ac:dyDescent="0.3">
      <c r="A76" s="36">
        <v>53</v>
      </c>
      <c r="B76" s="33"/>
      <c r="C76" s="33"/>
      <c r="D76" s="33"/>
      <c r="E76" s="33"/>
      <c r="F76" s="33"/>
      <c r="G76" s="32" t="str">
        <f t="shared" si="1"/>
        <v/>
      </c>
      <c r="H76" s="34" t="str">
        <f t="array" ref="H76">IF(
  ISBLANK(D76),
  IF(
    ISBLANK(C76),
    "",
    G76 * INDEX(PrimerPrices!$C$2:$C$500, MATCH(TRIM(E76) &amp; "|" &amp; TRIM(F76), PrimerPrices!$D$2:$D$500, 0))
  ),
  INDEX(ProbePrices!$D$2:$D$500, MATCH(TRIM(D76) &amp; "|" &amp; TRIM(E76) &amp; "|" &amp; TRIM(F76), ProbePrices!$E$2:$E$500, 0))
)</f>
        <v/>
      </c>
      <c r="I76" s="32" t="str">
        <f ca="1">IFERROR(__xludf.DUMMYFUNCTION("IF(
  C76="""",
  """",
  LEN(C76) - LEN(REGEXREPLACE(UPPER(C76), ""[^AGTC]"", """"))
)
"),"")</f>
        <v/>
      </c>
      <c r="J76" s="37"/>
      <c r="K76" s="4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3.5" customHeight="1" x14ac:dyDescent="0.3">
      <c r="A77" s="36">
        <v>54</v>
      </c>
      <c r="B77" s="33"/>
      <c r="C77" s="33"/>
      <c r="D77" s="33"/>
      <c r="E77" s="33"/>
      <c r="F77" s="33"/>
      <c r="G77" s="32" t="str">
        <f t="shared" si="1"/>
        <v/>
      </c>
      <c r="H77" s="34" t="str">
        <f t="array" ref="H77">IF(
  ISBLANK(D77),
  IF(
    ISBLANK(C77),
    "",
    G77 * INDEX(PrimerPrices!$C$2:$C$500, MATCH(TRIM(E77) &amp; "|" &amp; TRIM(F77), PrimerPrices!$D$2:$D$500, 0))
  ),
  INDEX(ProbePrices!$D$2:$D$500, MATCH(TRIM(D77) &amp; "|" &amp; TRIM(E77) &amp; "|" &amp; TRIM(F77), ProbePrices!$E$2:$E$500, 0))
)</f>
        <v/>
      </c>
      <c r="I77" s="32" t="str">
        <f ca="1">IFERROR(__xludf.DUMMYFUNCTION("IF(
  C77="""",
  """",
  LEN(C77) - LEN(REGEXREPLACE(UPPER(C77), ""[^AGTC]"", """"))
)
"),"")</f>
        <v/>
      </c>
      <c r="J77" s="37"/>
      <c r="K77" s="4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3.5" customHeight="1" x14ac:dyDescent="0.3">
      <c r="A78" s="36">
        <v>55</v>
      </c>
      <c r="B78" s="33"/>
      <c r="C78" s="33"/>
      <c r="D78" s="33"/>
      <c r="E78" s="33"/>
      <c r="F78" s="33"/>
      <c r="G78" s="32" t="str">
        <f t="shared" si="1"/>
        <v/>
      </c>
      <c r="H78" s="34" t="str">
        <f t="array" ref="H78">IF(
  ISBLANK(D78),
  IF(
    ISBLANK(C78),
    "",
    G78 * INDEX(PrimerPrices!$C$2:$C$500, MATCH(TRIM(E78) &amp; "|" &amp; TRIM(F78), PrimerPrices!$D$2:$D$500, 0))
  ),
  INDEX(ProbePrices!$D$2:$D$500, MATCH(TRIM(D78) &amp; "|" &amp; TRIM(E78) &amp; "|" &amp; TRIM(F78), ProbePrices!$E$2:$E$500, 0))
)</f>
        <v/>
      </c>
      <c r="I78" s="32" t="str">
        <f ca="1">IFERROR(__xludf.DUMMYFUNCTION("IF(
  C78="""",
  """",
  LEN(C78) - LEN(REGEXREPLACE(UPPER(C78), ""[^AGTC]"", """"))
)
"),"")</f>
        <v/>
      </c>
      <c r="J78" s="37"/>
      <c r="K78" s="4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3.5" customHeight="1" x14ac:dyDescent="0.3">
      <c r="A79" s="36">
        <v>56</v>
      </c>
      <c r="B79" s="33"/>
      <c r="C79" s="33"/>
      <c r="D79" s="33"/>
      <c r="E79" s="33"/>
      <c r="F79" s="33"/>
      <c r="G79" s="32" t="str">
        <f t="shared" si="1"/>
        <v/>
      </c>
      <c r="H79" s="34" t="str">
        <f t="array" ref="H79">IF(
  ISBLANK(D79),
  IF(
    ISBLANK(C79),
    "",
    G79 * INDEX(PrimerPrices!$C$2:$C$500, MATCH(TRIM(E79) &amp; "|" &amp; TRIM(F79), PrimerPrices!$D$2:$D$500, 0))
  ),
  INDEX(ProbePrices!$D$2:$D$500, MATCH(TRIM(D79) &amp; "|" &amp; TRIM(E79) &amp; "|" &amp; TRIM(F79), ProbePrices!$E$2:$E$500, 0))
)</f>
        <v/>
      </c>
      <c r="I79" s="32" t="str">
        <f ca="1">IFERROR(__xludf.DUMMYFUNCTION("IF(
  C79="""",
  """",
  LEN(C79) - LEN(REGEXREPLACE(UPPER(C79), ""[^AGTC]"", """"))
)
"),"")</f>
        <v/>
      </c>
      <c r="J79" s="37"/>
      <c r="K79" s="4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3.5" customHeight="1" x14ac:dyDescent="0.3">
      <c r="A80" s="36">
        <v>57</v>
      </c>
      <c r="B80" s="33"/>
      <c r="C80" s="33"/>
      <c r="D80" s="33"/>
      <c r="E80" s="33"/>
      <c r="F80" s="33"/>
      <c r="G80" s="32" t="str">
        <f t="shared" si="1"/>
        <v/>
      </c>
      <c r="H80" s="34" t="str">
        <f t="array" ref="H80">IF(
  ISBLANK(D80),
  IF(
    ISBLANK(C80),
    "",
    G80 * INDEX(PrimerPrices!$C$2:$C$500, MATCH(TRIM(E80) &amp; "|" &amp; TRIM(F80), PrimerPrices!$D$2:$D$500, 0))
  ),
  INDEX(ProbePrices!$D$2:$D$500, MATCH(TRIM(D80) &amp; "|" &amp; TRIM(E80) &amp; "|" &amp; TRIM(F80), ProbePrices!$E$2:$E$500, 0))
)</f>
        <v/>
      </c>
      <c r="I80" s="32" t="str">
        <f ca="1">IFERROR(__xludf.DUMMYFUNCTION("IF(
  C80="""",
  """",
  LEN(C80) - LEN(REGEXREPLACE(UPPER(C80), ""[^AGTC]"", """"))
)
"),"")</f>
        <v/>
      </c>
      <c r="J80" s="37"/>
      <c r="K80" s="4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3.5" customHeight="1" x14ac:dyDescent="0.3">
      <c r="A81" s="36">
        <v>58</v>
      </c>
      <c r="B81" s="33"/>
      <c r="C81" s="33"/>
      <c r="D81" s="33"/>
      <c r="E81" s="33"/>
      <c r="F81" s="33"/>
      <c r="G81" s="32" t="str">
        <f t="shared" si="1"/>
        <v/>
      </c>
      <c r="H81" s="34" t="str">
        <f t="array" ref="H81">IF(
  ISBLANK(D81),
  IF(
    ISBLANK(C81),
    "",
    G81 * INDEX(PrimerPrices!$C$2:$C$500, MATCH(TRIM(E81) &amp; "|" &amp; TRIM(F81), PrimerPrices!$D$2:$D$500, 0))
  ),
  INDEX(ProbePrices!$D$2:$D$500, MATCH(TRIM(D81) &amp; "|" &amp; TRIM(E81) &amp; "|" &amp; TRIM(F81), ProbePrices!$E$2:$E$500, 0))
)</f>
        <v/>
      </c>
      <c r="I81" s="32" t="str">
        <f ca="1">IFERROR(__xludf.DUMMYFUNCTION("IF(
  C81="""",
  """",
  LEN(C81) - LEN(REGEXREPLACE(UPPER(C81), ""[^AGTC]"", """"))
)
"),"")</f>
        <v/>
      </c>
      <c r="J81" s="37"/>
      <c r="K81" s="4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3.5" customHeight="1" x14ac:dyDescent="0.3">
      <c r="A82" s="36">
        <v>59</v>
      </c>
      <c r="B82" s="33"/>
      <c r="C82" s="33"/>
      <c r="D82" s="33"/>
      <c r="E82" s="33"/>
      <c r="F82" s="33"/>
      <c r="G82" s="32" t="str">
        <f t="shared" si="1"/>
        <v/>
      </c>
      <c r="H82" s="34" t="str">
        <f t="array" ref="H82">IF(
  ISBLANK(D82),
  IF(
    ISBLANK(C82),
    "",
    G82 * INDEX(PrimerPrices!$C$2:$C$500, MATCH(TRIM(E82) &amp; "|" &amp; TRIM(F82), PrimerPrices!$D$2:$D$500, 0))
  ),
  INDEX(ProbePrices!$D$2:$D$500, MATCH(TRIM(D82) &amp; "|" &amp; TRIM(E82) &amp; "|" &amp; TRIM(F82), ProbePrices!$E$2:$E$500, 0))
)</f>
        <v/>
      </c>
      <c r="I82" s="32" t="str">
        <f ca="1">IFERROR(__xludf.DUMMYFUNCTION("IF(
  C82="""",
  """",
  LEN(C82) - LEN(REGEXREPLACE(UPPER(C82), ""[^AGTC]"", """"))
)
"),"")</f>
        <v/>
      </c>
      <c r="J82" s="37"/>
      <c r="K82" s="4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3.5" customHeight="1" x14ac:dyDescent="0.3">
      <c r="A83" s="36">
        <v>60</v>
      </c>
      <c r="B83" s="33"/>
      <c r="C83" s="33"/>
      <c r="D83" s="33"/>
      <c r="E83" s="33"/>
      <c r="F83" s="33"/>
      <c r="G83" s="32" t="str">
        <f t="shared" si="1"/>
        <v/>
      </c>
      <c r="H83" s="34" t="str">
        <f t="array" ref="H83">IF(
  ISBLANK(D83),
  IF(
    ISBLANK(C83),
    "",
    G83 * INDEX(PrimerPrices!$C$2:$C$500, MATCH(TRIM(E83) &amp; "|" &amp; TRIM(F83), PrimerPrices!$D$2:$D$500, 0))
  ),
  INDEX(ProbePrices!$D$2:$D$500, MATCH(TRIM(D83) &amp; "|" &amp; TRIM(E83) &amp; "|" &amp; TRIM(F83), ProbePrices!$E$2:$E$500, 0))
)</f>
        <v/>
      </c>
      <c r="I83" s="32" t="str">
        <f ca="1">IFERROR(__xludf.DUMMYFUNCTION("IF(
  C83="""",
  """",
  LEN(C83) - LEN(REGEXREPLACE(UPPER(C83), ""[^AGTC]"", """"))
)
"),"")</f>
        <v/>
      </c>
      <c r="J83" s="37"/>
      <c r="K83" s="4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3.5" customHeight="1" x14ac:dyDescent="0.3">
      <c r="A84" s="36">
        <v>61</v>
      </c>
      <c r="B84" s="33"/>
      <c r="C84" s="33"/>
      <c r="D84" s="33"/>
      <c r="E84" s="33"/>
      <c r="F84" s="33"/>
      <c r="G84" s="32" t="str">
        <f t="shared" si="1"/>
        <v/>
      </c>
      <c r="H84" s="34" t="str">
        <f t="array" ref="H84">IF(
  ISBLANK(D84),
  IF(
    ISBLANK(C84),
    "",
    G84 * INDEX(PrimerPrices!$C$2:$C$500, MATCH(TRIM(E84) &amp; "|" &amp; TRIM(F84), PrimerPrices!$D$2:$D$500, 0))
  ),
  INDEX(ProbePrices!$D$2:$D$500, MATCH(TRIM(D84) &amp; "|" &amp; TRIM(E84) &amp; "|" &amp; TRIM(F84), ProbePrices!$E$2:$E$500, 0))
)</f>
        <v/>
      </c>
      <c r="I84" s="32" t="str">
        <f ca="1">IFERROR(__xludf.DUMMYFUNCTION("IF(
  C84="""",
  """",
  LEN(C84) - LEN(REGEXREPLACE(UPPER(C84), ""[^AGTC]"", """"))
)
"),"")</f>
        <v/>
      </c>
      <c r="J84" s="37"/>
      <c r="K84" s="4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3.5" customHeight="1" x14ac:dyDescent="0.3">
      <c r="A85" s="36">
        <v>62</v>
      </c>
      <c r="B85" s="33"/>
      <c r="C85" s="33"/>
      <c r="D85" s="33"/>
      <c r="E85" s="33"/>
      <c r="F85" s="33"/>
      <c r="G85" s="32" t="str">
        <f t="shared" si="1"/>
        <v/>
      </c>
      <c r="H85" s="34" t="str">
        <f t="array" ref="H85">IF(
  ISBLANK(D85),
  IF(
    ISBLANK(C85),
    "",
    G85 * INDEX(PrimerPrices!$C$2:$C$500, MATCH(TRIM(E85) &amp; "|" &amp; TRIM(F85), PrimerPrices!$D$2:$D$500, 0))
  ),
  INDEX(ProbePrices!$D$2:$D$500, MATCH(TRIM(D85) &amp; "|" &amp; TRIM(E85) &amp; "|" &amp; TRIM(F85), ProbePrices!$E$2:$E$500, 0))
)</f>
        <v/>
      </c>
      <c r="I85" s="32" t="str">
        <f ca="1">IFERROR(__xludf.DUMMYFUNCTION("IF(
  C85="""",
  """",
  LEN(C85) - LEN(REGEXREPLACE(UPPER(C85), ""[^AGTC]"", """"))
)
"),"")</f>
        <v/>
      </c>
      <c r="J85" s="37"/>
      <c r="K85" s="4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3.5" customHeight="1" x14ac:dyDescent="0.3">
      <c r="A86" s="36">
        <v>63</v>
      </c>
      <c r="B86" s="33"/>
      <c r="C86" s="33"/>
      <c r="D86" s="33"/>
      <c r="E86" s="33"/>
      <c r="F86" s="33"/>
      <c r="G86" s="32" t="str">
        <f t="shared" si="1"/>
        <v/>
      </c>
      <c r="H86" s="34" t="str">
        <f t="array" ref="H86">IF(
  ISBLANK(D86),
  IF(
    ISBLANK(C86),
    "",
    G86 * INDEX(PrimerPrices!$C$2:$C$500, MATCH(TRIM(E86) &amp; "|" &amp; TRIM(F86), PrimerPrices!$D$2:$D$500, 0))
  ),
  INDEX(ProbePrices!$D$2:$D$500, MATCH(TRIM(D86) &amp; "|" &amp; TRIM(E86) &amp; "|" &amp; TRIM(F86), ProbePrices!$E$2:$E$500, 0))
)</f>
        <v/>
      </c>
      <c r="I86" s="32" t="str">
        <f ca="1">IFERROR(__xludf.DUMMYFUNCTION("IF(
  C86="""",
  """",
  LEN(C86) - LEN(REGEXREPLACE(UPPER(C86), ""[^AGTC]"", """"))
)
"),"")</f>
        <v/>
      </c>
      <c r="J86" s="37"/>
      <c r="K86" s="4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3.5" customHeight="1" x14ac:dyDescent="0.3">
      <c r="A87" s="36">
        <v>64</v>
      </c>
      <c r="B87" s="33"/>
      <c r="C87" s="33"/>
      <c r="D87" s="33"/>
      <c r="E87" s="33"/>
      <c r="F87" s="33"/>
      <c r="G87" s="32" t="str">
        <f t="shared" si="1"/>
        <v/>
      </c>
      <c r="H87" s="34" t="str">
        <f t="array" ref="H87">IF(
  ISBLANK(D87),
  IF(
    ISBLANK(C87),
    "",
    G87 * INDEX(PrimerPrices!$C$2:$C$500, MATCH(TRIM(E87) &amp; "|" &amp; TRIM(F87), PrimerPrices!$D$2:$D$500, 0))
  ),
  INDEX(ProbePrices!$D$2:$D$500, MATCH(TRIM(D87) &amp; "|" &amp; TRIM(E87) &amp; "|" &amp; TRIM(F87), ProbePrices!$E$2:$E$500, 0))
)</f>
        <v/>
      </c>
      <c r="I87" s="32" t="str">
        <f ca="1">IFERROR(__xludf.DUMMYFUNCTION("IF(
  C87="""",
  """",
  LEN(C87) - LEN(REGEXREPLACE(UPPER(C87), ""[^AGTC]"", """"))
)
"),"")</f>
        <v/>
      </c>
      <c r="J87" s="37"/>
      <c r="K87" s="4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3.5" customHeight="1" x14ac:dyDescent="0.3">
      <c r="A88" s="36">
        <v>65</v>
      </c>
      <c r="B88" s="33"/>
      <c r="C88" s="33"/>
      <c r="D88" s="33"/>
      <c r="E88" s="33"/>
      <c r="F88" s="33"/>
      <c r="G88" s="32" t="str">
        <f t="shared" si="1"/>
        <v/>
      </c>
      <c r="H88" s="34" t="str">
        <f t="array" ref="H88">IF(
  ISBLANK(D88),
  IF(
    ISBLANK(C88),
    "",
    G88 * INDEX(PrimerPrices!$C$2:$C$500, MATCH(TRIM(E88) &amp; "|" &amp; TRIM(F88), PrimerPrices!$D$2:$D$500, 0))
  ),
  INDEX(ProbePrices!$D$2:$D$500, MATCH(TRIM(D88) &amp; "|" &amp; TRIM(E88) &amp; "|" &amp; TRIM(F88), ProbePrices!$E$2:$E$500, 0))
)</f>
        <v/>
      </c>
      <c r="I88" s="32" t="str">
        <f ca="1">IFERROR(__xludf.DUMMYFUNCTION("IF(
  C88="""",
  """",
  LEN(C88) - LEN(REGEXREPLACE(UPPER(C88), ""[^AGTC]"", """"))
)
"),"")</f>
        <v/>
      </c>
      <c r="J88" s="37"/>
      <c r="K88" s="4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3.5" customHeight="1" x14ac:dyDescent="0.3">
      <c r="A89" s="36">
        <v>66</v>
      </c>
      <c r="B89" s="33"/>
      <c r="C89" s="33"/>
      <c r="D89" s="33"/>
      <c r="E89" s="33"/>
      <c r="F89" s="33"/>
      <c r="G89" s="32" t="str">
        <f t="shared" si="1"/>
        <v/>
      </c>
      <c r="H89" s="34" t="str">
        <f t="array" ref="H89">IF(
  ISBLANK(D89),
  IF(
    ISBLANK(C89),
    "",
    G89 * INDEX(PrimerPrices!$C$2:$C$500, MATCH(TRIM(E89) &amp; "|" &amp; TRIM(F89), PrimerPrices!$D$2:$D$500, 0))
  ),
  INDEX(ProbePrices!$D$2:$D$500, MATCH(TRIM(D89) &amp; "|" &amp; TRIM(E89) &amp; "|" &amp; TRIM(F89), ProbePrices!$E$2:$E$500, 0))
)</f>
        <v/>
      </c>
      <c r="I89" s="32" t="str">
        <f ca="1">IFERROR(__xludf.DUMMYFUNCTION("IF(
  C89="""",
  """",
  LEN(C89) - LEN(REGEXREPLACE(UPPER(C89), ""[^AGTC]"", """"))
)
"),"")</f>
        <v/>
      </c>
      <c r="J89" s="37"/>
      <c r="K89" s="4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3.5" customHeight="1" x14ac:dyDescent="0.3">
      <c r="A90" s="36">
        <v>67</v>
      </c>
      <c r="B90" s="33"/>
      <c r="C90" s="33"/>
      <c r="D90" s="33"/>
      <c r="E90" s="33"/>
      <c r="F90" s="33"/>
      <c r="G90" s="32" t="str">
        <f t="shared" si="1"/>
        <v/>
      </c>
      <c r="H90" s="34" t="str">
        <f t="array" ref="H90">IF(
  ISBLANK(D90),
  IF(
    ISBLANK(C90),
    "",
    G90 * INDEX(PrimerPrices!$C$2:$C$500, MATCH(TRIM(E90) &amp; "|" &amp; TRIM(F90), PrimerPrices!$D$2:$D$500, 0))
  ),
  INDEX(ProbePrices!$D$2:$D$500, MATCH(TRIM(D90) &amp; "|" &amp; TRIM(E90) &amp; "|" &amp; TRIM(F90), ProbePrices!$E$2:$E$500, 0))
)</f>
        <v/>
      </c>
      <c r="I90" s="32" t="str">
        <f ca="1">IFERROR(__xludf.DUMMYFUNCTION("IF(
  C90="""",
  """",
  LEN(C90) - LEN(REGEXREPLACE(UPPER(C90), ""[^AGTC]"", """"))
)
"),"")</f>
        <v/>
      </c>
      <c r="J90" s="37"/>
      <c r="K90" s="4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3.5" customHeight="1" x14ac:dyDescent="0.3">
      <c r="A91" s="36">
        <v>68</v>
      </c>
      <c r="B91" s="33"/>
      <c r="C91" s="33"/>
      <c r="D91" s="33"/>
      <c r="E91" s="33"/>
      <c r="F91" s="33"/>
      <c r="G91" s="32" t="str">
        <f t="shared" si="1"/>
        <v/>
      </c>
      <c r="H91" s="34" t="str">
        <f t="array" ref="H91">IF(
  ISBLANK(D91),
  IF(
    ISBLANK(C91),
    "",
    G91 * INDEX(PrimerPrices!$C$2:$C$500, MATCH(TRIM(E91) &amp; "|" &amp; TRIM(F91), PrimerPrices!$D$2:$D$500, 0))
  ),
  INDEX(ProbePrices!$D$2:$D$500, MATCH(TRIM(D91) &amp; "|" &amp; TRIM(E91) &amp; "|" &amp; TRIM(F91), ProbePrices!$E$2:$E$500, 0))
)</f>
        <v/>
      </c>
      <c r="I91" s="32" t="str">
        <f ca="1">IFERROR(__xludf.DUMMYFUNCTION("IF(
  C91="""",
  """",
  LEN(C91) - LEN(REGEXREPLACE(UPPER(C91), ""[^AGTC]"", """"))
)
"),"")</f>
        <v/>
      </c>
      <c r="J91" s="37"/>
      <c r="K91" s="4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3.5" customHeight="1" x14ac:dyDescent="0.3">
      <c r="A92" s="36">
        <v>69</v>
      </c>
      <c r="B92" s="33"/>
      <c r="C92" s="33"/>
      <c r="D92" s="33"/>
      <c r="E92" s="33"/>
      <c r="F92" s="33"/>
      <c r="G92" s="32" t="str">
        <f t="shared" si="1"/>
        <v/>
      </c>
      <c r="H92" s="34" t="str">
        <f t="array" ref="H92">IF(
  ISBLANK(D92),
  IF(
    ISBLANK(C92),
    "",
    G92 * INDEX(PrimerPrices!$C$2:$C$500, MATCH(TRIM(E92) &amp; "|" &amp; TRIM(F92), PrimerPrices!$D$2:$D$500, 0))
  ),
  INDEX(ProbePrices!$D$2:$D$500, MATCH(TRIM(D92) &amp; "|" &amp; TRIM(E92) &amp; "|" &amp; TRIM(F92), ProbePrices!$E$2:$E$500, 0))
)</f>
        <v/>
      </c>
      <c r="I92" s="32" t="str">
        <f ca="1">IFERROR(__xludf.DUMMYFUNCTION("IF(
  C92="""",
  """",
  LEN(C92) - LEN(REGEXREPLACE(UPPER(C92), ""[^AGTC]"", """"))
)
"),"")</f>
        <v/>
      </c>
      <c r="J92" s="37"/>
      <c r="K92" s="4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3.5" customHeight="1" x14ac:dyDescent="0.3">
      <c r="A93" s="36">
        <v>70</v>
      </c>
      <c r="B93" s="33"/>
      <c r="C93" s="33"/>
      <c r="D93" s="33"/>
      <c r="E93" s="33"/>
      <c r="F93" s="33"/>
      <c r="G93" s="32" t="str">
        <f t="shared" si="1"/>
        <v/>
      </c>
      <c r="H93" s="34" t="str">
        <f t="array" ref="H93">IF(
  ISBLANK(D93),
  IF(
    ISBLANK(C93),
    "",
    G93 * INDEX(PrimerPrices!$C$2:$C$500, MATCH(TRIM(E93) &amp; "|" &amp; TRIM(F93), PrimerPrices!$D$2:$D$500, 0))
  ),
  INDEX(ProbePrices!$D$2:$D$500, MATCH(TRIM(D93) &amp; "|" &amp; TRIM(E93) &amp; "|" &amp; TRIM(F93), ProbePrices!$E$2:$E$500, 0))
)</f>
        <v/>
      </c>
      <c r="I93" s="32" t="str">
        <f ca="1">IFERROR(__xludf.DUMMYFUNCTION("IF(
  C93="""",
  """",
  LEN(C93) - LEN(REGEXREPLACE(UPPER(C93), ""[^AGTC]"", """"))
)
"),"")</f>
        <v/>
      </c>
      <c r="J93" s="37"/>
      <c r="K93" s="4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3.5" customHeight="1" x14ac:dyDescent="0.3">
      <c r="A94" s="36">
        <v>71</v>
      </c>
      <c r="B94" s="33"/>
      <c r="C94" s="33"/>
      <c r="D94" s="33"/>
      <c r="E94" s="33"/>
      <c r="F94" s="33"/>
      <c r="G94" s="32" t="str">
        <f t="shared" si="1"/>
        <v/>
      </c>
      <c r="H94" s="34" t="str">
        <f t="array" ref="H94">IF(
  ISBLANK(D94),
  IF(
    ISBLANK(C94),
    "",
    G94 * INDEX(PrimerPrices!$C$2:$C$500, MATCH(TRIM(E94) &amp; "|" &amp; TRIM(F94), PrimerPrices!$D$2:$D$500, 0))
  ),
  INDEX(ProbePrices!$D$2:$D$500, MATCH(TRIM(D94) &amp; "|" &amp; TRIM(E94) &amp; "|" &amp; TRIM(F94), ProbePrices!$E$2:$E$500, 0))
)</f>
        <v/>
      </c>
      <c r="I94" s="32" t="str">
        <f ca="1">IFERROR(__xludf.DUMMYFUNCTION("IF(
  C94="""",
  """",
  LEN(C94) - LEN(REGEXREPLACE(UPPER(C94), ""[^AGTC]"", """"))
)
"),"")</f>
        <v/>
      </c>
      <c r="J94" s="37"/>
      <c r="K94" s="4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3.5" customHeight="1" x14ac:dyDescent="0.3">
      <c r="A95" s="36">
        <v>72</v>
      </c>
      <c r="B95" s="33"/>
      <c r="C95" s="33"/>
      <c r="D95" s="33"/>
      <c r="E95" s="33"/>
      <c r="F95" s="33"/>
      <c r="G95" s="32" t="str">
        <f t="shared" si="1"/>
        <v/>
      </c>
      <c r="H95" s="34" t="str">
        <f t="array" ref="H95">IF(
  ISBLANK(D95),
  IF(
    ISBLANK(C95),
    "",
    G95 * INDEX(PrimerPrices!$C$2:$C$500, MATCH(TRIM(E95) &amp; "|" &amp; TRIM(F95), PrimerPrices!$D$2:$D$500, 0))
  ),
  INDEX(ProbePrices!$D$2:$D$500, MATCH(TRIM(D95) &amp; "|" &amp; TRIM(E95) &amp; "|" &amp; TRIM(F95), ProbePrices!$E$2:$E$500, 0))
)</f>
        <v/>
      </c>
      <c r="I95" s="32" t="str">
        <f ca="1">IFERROR(__xludf.DUMMYFUNCTION("IF(
  C95="""",
  """",
  LEN(C95) - LEN(REGEXREPLACE(UPPER(C95), ""[^AGTC]"", """"))
)
"),"")</f>
        <v/>
      </c>
      <c r="J95" s="37"/>
      <c r="K95" s="4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3.5" customHeight="1" x14ac:dyDescent="0.3">
      <c r="A96" s="36">
        <v>73</v>
      </c>
      <c r="B96" s="33"/>
      <c r="C96" s="33"/>
      <c r="D96" s="33"/>
      <c r="E96" s="33"/>
      <c r="F96" s="33"/>
      <c r="G96" s="32" t="str">
        <f t="shared" si="1"/>
        <v/>
      </c>
      <c r="H96" s="34" t="str">
        <f t="array" ref="H96">IF(
  ISBLANK(D96),
  IF(
    ISBLANK(C96),
    "",
    G96 * INDEX(PrimerPrices!$C$2:$C$500, MATCH(TRIM(E96) &amp; "|" &amp; TRIM(F96), PrimerPrices!$D$2:$D$500, 0))
  ),
  INDEX(ProbePrices!$D$2:$D$500, MATCH(TRIM(D96) &amp; "|" &amp; TRIM(E96) &amp; "|" &amp; TRIM(F96), ProbePrices!$E$2:$E$500, 0))
)</f>
        <v/>
      </c>
      <c r="I96" s="32" t="str">
        <f ca="1">IFERROR(__xludf.DUMMYFUNCTION("IF(
  C96="""",
  """",
  LEN(C96) - LEN(REGEXREPLACE(UPPER(C96), ""[^AGTC]"", """"))
)
"),"")</f>
        <v/>
      </c>
      <c r="J96" s="37"/>
      <c r="K96" s="4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3.5" customHeight="1" x14ac:dyDescent="0.3">
      <c r="A97" s="36">
        <v>74</v>
      </c>
      <c r="B97" s="33"/>
      <c r="C97" s="33"/>
      <c r="D97" s="33"/>
      <c r="E97" s="33"/>
      <c r="F97" s="33"/>
      <c r="G97" s="32" t="str">
        <f t="shared" si="1"/>
        <v/>
      </c>
      <c r="H97" s="34" t="str">
        <f t="array" ref="H97">IF(
  ISBLANK(D97),
  IF(
    ISBLANK(C97),
    "",
    G97 * INDEX(PrimerPrices!$C$2:$C$500, MATCH(TRIM(E97) &amp; "|" &amp; TRIM(F97), PrimerPrices!$D$2:$D$500, 0))
  ),
  INDEX(ProbePrices!$D$2:$D$500, MATCH(TRIM(D97) &amp; "|" &amp; TRIM(E97) &amp; "|" &amp; TRIM(F97), ProbePrices!$E$2:$E$500, 0))
)</f>
        <v/>
      </c>
      <c r="I97" s="32" t="str">
        <f ca="1">IFERROR(__xludf.DUMMYFUNCTION("IF(
  C97="""",
  """",
  LEN(C97) - LEN(REGEXREPLACE(UPPER(C97), ""[^AGTC]"", """"))
)
"),"")</f>
        <v/>
      </c>
      <c r="J97" s="37"/>
      <c r="K97" s="4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3.5" customHeight="1" x14ac:dyDescent="0.3">
      <c r="A98" s="36">
        <v>75</v>
      </c>
      <c r="B98" s="33"/>
      <c r="C98" s="33"/>
      <c r="D98" s="33"/>
      <c r="E98" s="33"/>
      <c r="F98" s="33"/>
      <c r="G98" s="32" t="str">
        <f t="shared" si="1"/>
        <v/>
      </c>
      <c r="H98" s="34" t="str">
        <f t="array" ref="H98">IF(
  ISBLANK(D98),
  IF(
    ISBLANK(C98),
    "",
    G98 * INDEX(PrimerPrices!$C$2:$C$500, MATCH(TRIM(E98) &amp; "|" &amp; TRIM(F98), PrimerPrices!$D$2:$D$500, 0))
  ),
  INDEX(ProbePrices!$D$2:$D$500, MATCH(TRIM(D98) &amp; "|" &amp; TRIM(E98) &amp; "|" &amp; TRIM(F98), ProbePrices!$E$2:$E$500, 0))
)</f>
        <v/>
      </c>
      <c r="I98" s="32" t="str">
        <f ca="1">IFERROR(__xludf.DUMMYFUNCTION("IF(
  C98="""",
  """",
  LEN(C98) - LEN(REGEXREPLACE(UPPER(C98), ""[^AGTC]"", """"))
)
"),"")</f>
        <v/>
      </c>
      <c r="J98" s="37"/>
      <c r="K98" s="4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3.5" customHeight="1" x14ac:dyDescent="0.3">
      <c r="A99" s="36">
        <v>76</v>
      </c>
      <c r="B99" s="33"/>
      <c r="C99" s="33"/>
      <c r="D99" s="33"/>
      <c r="E99" s="33"/>
      <c r="F99" s="33"/>
      <c r="G99" s="32" t="str">
        <f t="shared" si="1"/>
        <v/>
      </c>
      <c r="H99" s="34" t="str">
        <f t="array" ref="H99">IF(
  ISBLANK(D99),
  IF(
    ISBLANK(C99),
    "",
    G99 * INDEX(PrimerPrices!$C$2:$C$500, MATCH(TRIM(E99) &amp; "|" &amp; TRIM(F99), PrimerPrices!$D$2:$D$500, 0))
  ),
  INDEX(ProbePrices!$D$2:$D$500, MATCH(TRIM(D99) &amp; "|" &amp; TRIM(E99) &amp; "|" &amp; TRIM(F99), ProbePrices!$E$2:$E$500, 0))
)</f>
        <v/>
      </c>
      <c r="I99" s="32" t="str">
        <f ca="1">IFERROR(__xludf.DUMMYFUNCTION("IF(
  C99="""",
  """",
  LEN(C99) - LEN(REGEXREPLACE(UPPER(C99), ""[^AGTC]"", """"))
)
"),"")</f>
        <v/>
      </c>
      <c r="J99" s="37"/>
      <c r="K99" s="4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3.5" customHeight="1" x14ac:dyDescent="0.3">
      <c r="A100" s="36">
        <v>77</v>
      </c>
      <c r="B100" s="33"/>
      <c r="C100" s="33"/>
      <c r="D100" s="33"/>
      <c r="E100" s="33"/>
      <c r="F100" s="33"/>
      <c r="G100" s="32" t="str">
        <f t="shared" si="1"/>
        <v/>
      </c>
      <c r="H100" s="34" t="str">
        <f t="array" ref="H100">IF(
  ISBLANK(D100),
  IF(
    ISBLANK(C100),
    "",
    G100 * INDEX(PrimerPrices!$C$2:$C$500, MATCH(TRIM(E100) &amp; "|" &amp; TRIM(F100), PrimerPrices!$D$2:$D$500, 0))
  ),
  INDEX(ProbePrices!$D$2:$D$500, MATCH(TRIM(D100) &amp; "|" &amp; TRIM(E100) &amp; "|" &amp; TRIM(F100), ProbePrices!$E$2:$E$500, 0))
)</f>
        <v/>
      </c>
      <c r="I100" s="32" t="str">
        <f ca="1">IFERROR(__xludf.DUMMYFUNCTION("IF(
  C100="""",
  """",
  LEN(C100) - LEN(REGEXREPLACE(UPPER(C100), ""[^AGTC]"", """"))
)
"),"")</f>
        <v/>
      </c>
      <c r="J100" s="37"/>
      <c r="K100" s="4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3.5" customHeight="1" x14ac:dyDescent="0.3">
      <c r="A101" s="36">
        <v>78</v>
      </c>
      <c r="B101" s="33"/>
      <c r="C101" s="33"/>
      <c r="D101" s="33"/>
      <c r="E101" s="33"/>
      <c r="F101" s="33"/>
      <c r="G101" s="32" t="str">
        <f t="shared" si="1"/>
        <v/>
      </c>
      <c r="H101" s="34" t="str">
        <f t="array" ref="H101">IF(
  ISBLANK(D101),
  IF(
    ISBLANK(C101),
    "",
    G101 * INDEX(PrimerPrices!$C$2:$C$500, MATCH(TRIM(E101) &amp; "|" &amp; TRIM(F101), PrimerPrices!$D$2:$D$500, 0))
  ),
  INDEX(ProbePrices!$D$2:$D$500, MATCH(TRIM(D101) &amp; "|" &amp; TRIM(E101) &amp; "|" &amp; TRIM(F101), ProbePrices!$E$2:$E$500, 0))
)</f>
        <v/>
      </c>
      <c r="I101" s="32" t="str">
        <f ca="1">IFERROR(__xludf.DUMMYFUNCTION("IF(
  C101="""",
  """",
  LEN(C101) - LEN(REGEXREPLACE(UPPER(C101), ""[^AGTC]"", """"))
)
"),"")</f>
        <v/>
      </c>
      <c r="J101" s="37"/>
      <c r="K101" s="4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3.5" customHeight="1" x14ac:dyDescent="0.3">
      <c r="A102" s="36">
        <v>79</v>
      </c>
      <c r="B102" s="33"/>
      <c r="C102" s="33"/>
      <c r="D102" s="33"/>
      <c r="E102" s="33"/>
      <c r="F102" s="33"/>
      <c r="G102" s="32" t="str">
        <f t="shared" si="1"/>
        <v/>
      </c>
      <c r="H102" s="34" t="str">
        <f t="array" ref="H102">IF(
  ISBLANK(D102),
  IF(
    ISBLANK(C102),
    "",
    G102 * INDEX(PrimerPrices!$C$2:$C$500, MATCH(TRIM(E102) &amp; "|" &amp; TRIM(F102), PrimerPrices!$D$2:$D$500, 0))
  ),
  INDEX(ProbePrices!$D$2:$D$500, MATCH(TRIM(D102) &amp; "|" &amp; TRIM(E102) &amp; "|" &amp; TRIM(F102), ProbePrices!$E$2:$E$500, 0))
)</f>
        <v/>
      </c>
      <c r="I102" s="32" t="str">
        <f ca="1">IFERROR(__xludf.DUMMYFUNCTION("IF(
  C102="""",
  """",
  LEN(C102) - LEN(REGEXREPLACE(UPPER(C102), ""[^AGTC]"", """"))
)
"),"")</f>
        <v/>
      </c>
      <c r="J102" s="37"/>
      <c r="K102" s="4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3.5" customHeight="1" x14ac:dyDescent="0.3">
      <c r="A103" s="36">
        <v>80</v>
      </c>
      <c r="B103" s="33"/>
      <c r="C103" s="33"/>
      <c r="D103" s="33"/>
      <c r="E103" s="33"/>
      <c r="F103" s="33"/>
      <c r="G103" s="32" t="str">
        <f t="shared" si="1"/>
        <v/>
      </c>
      <c r="H103" s="34" t="str">
        <f t="array" ref="H103">IF(
  ISBLANK(D103),
  IF(
    ISBLANK(C103),
    "",
    G103 * INDEX(PrimerPrices!$C$2:$C$500, MATCH(TRIM(E103) &amp; "|" &amp; TRIM(F103), PrimerPrices!$D$2:$D$500, 0))
  ),
  INDEX(ProbePrices!$D$2:$D$500, MATCH(TRIM(D103) &amp; "|" &amp; TRIM(E103) &amp; "|" &amp; TRIM(F103), ProbePrices!$E$2:$E$500, 0))
)</f>
        <v/>
      </c>
      <c r="I103" s="32" t="str">
        <f ca="1">IFERROR(__xludf.DUMMYFUNCTION("IF(
  C103="""",
  """",
  LEN(C103) - LEN(REGEXREPLACE(UPPER(C103), ""[^AGTC]"", """"))
)
"),"")</f>
        <v/>
      </c>
      <c r="J103" s="37"/>
      <c r="K103" s="4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3.5" customHeight="1" x14ac:dyDescent="0.3">
      <c r="A104" s="36">
        <v>81</v>
      </c>
      <c r="B104" s="33"/>
      <c r="C104" s="33"/>
      <c r="D104" s="33"/>
      <c r="E104" s="33"/>
      <c r="F104" s="33"/>
      <c r="G104" s="32" t="str">
        <f t="shared" si="1"/>
        <v/>
      </c>
      <c r="H104" s="34" t="str">
        <f t="array" ref="H104">IF(
  ISBLANK(D104),
  IF(
    ISBLANK(C104),
    "",
    G104 * INDEX(PrimerPrices!$C$2:$C$500, MATCH(TRIM(E104) &amp; "|" &amp; TRIM(F104), PrimerPrices!$D$2:$D$500, 0))
  ),
  INDEX(ProbePrices!$D$2:$D$500, MATCH(TRIM(D104) &amp; "|" &amp; TRIM(E104) &amp; "|" &amp; TRIM(F104), ProbePrices!$E$2:$E$500, 0))
)</f>
        <v/>
      </c>
      <c r="I104" s="32" t="str">
        <f ca="1">IFERROR(__xludf.DUMMYFUNCTION("IF(
  C104="""",
  """",
  LEN(C104) - LEN(REGEXREPLACE(UPPER(C104), ""[^AGTC]"", """"))
)
"),"")</f>
        <v/>
      </c>
      <c r="J104" s="37"/>
      <c r="K104" s="4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3.5" customHeight="1" x14ac:dyDescent="0.3">
      <c r="A105" s="36">
        <v>82</v>
      </c>
      <c r="B105" s="33"/>
      <c r="C105" s="33"/>
      <c r="D105" s="33"/>
      <c r="E105" s="33"/>
      <c r="F105" s="33"/>
      <c r="G105" s="32" t="str">
        <f t="shared" si="1"/>
        <v/>
      </c>
      <c r="H105" s="34" t="str">
        <f t="array" ref="H105">IF(
  ISBLANK(D105),
  IF(
    ISBLANK(C105),
    "",
    G105 * INDEX(PrimerPrices!$C$2:$C$500, MATCH(TRIM(E105) &amp; "|" &amp; TRIM(F105), PrimerPrices!$D$2:$D$500, 0))
  ),
  INDEX(ProbePrices!$D$2:$D$500, MATCH(TRIM(D105) &amp; "|" &amp; TRIM(E105) &amp; "|" &amp; TRIM(F105), ProbePrices!$E$2:$E$500, 0))
)</f>
        <v/>
      </c>
      <c r="I105" s="32" t="str">
        <f ca="1">IFERROR(__xludf.DUMMYFUNCTION("IF(
  C105="""",
  """",
  LEN(C105) - LEN(REGEXREPLACE(UPPER(C105), ""[^AGTC]"", """"))
)
"),"")</f>
        <v/>
      </c>
      <c r="J105" s="37"/>
      <c r="K105" s="4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3.5" customHeight="1" x14ac:dyDescent="0.3">
      <c r="A106" s="36">
        <v>83</v>
      </c>
      <c r="B106" s="33"/>
      <c r="C106" s="33"/>
      <c r="D106" s="33"/>
      <c r="E106" s="33"/>
      <c r="F106" s="33"/>
      <c r="G106" s="32" t="str">
        <f t="shared" si="1"/>
        <v/>
      </c>
      <c r="H106" s="34" t="str">
        <f t="array" ref="H106">IF(
  ISBLANK(D106),
  IF(
    ISBLANK(C106),
    "",
    G106 * INDEX(PrimerPrices!$C$2:$C$500, MATCH(TRIM(E106) &amp; "|" &amp; TRIM(F106), PrimerPrices!$D$2:$D$500, 0))
  ),
  INDEX(ProbePrices!$D$2:$D$500, MATCH(TRIM(D106) &amp; "|" &amp; TRIM(E106) &amp; "|" &amp; TRIM(F106), ProbePrices!$E$2:$E$500, 0))
)</f>
        <v/>
      </c>
      <c r="I106" s="32" t="str">
        <f ca="1">IFERROR(__xludf.DUMMYFUNCTION("IF(
  C106="""",
  """",
  LEN(C106) - LEN(REGEXREPLACE(UPPER(C106), ""[^AGTC]"", """"))
)
"),"")</f>
        <v/>
      </c>
      <c r="J106" s="37"/>
      <c r="K106" s="4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3.5" customHeight="1" x14ac:dyDescent="0.3">
      <c r="A107" s="36">
        <v>84</v>
      </c>
      <c r="B107" s="33"/>
      <c r="C107" s="33"/>
      <c r="D107" s="33"/>
      <c r="E107" s="33"/>
      <c r="F107" s="33"/>
      <c r="G107" s="32" t="str">
        <f t="shared" si="1"/>
        <v/>
      </c>
      <c r="H107" s="34" t="str">
        <f t="array" ref="H107">IF(
  ISBLANK(D107),
  IF(
    ISBLANK(C107),
    "",
    G107 * INDEX(PrimerPrices!$C$2:$C$500, MATCH(TRIM(E107) &amp; "|" &amp; TRIM(F107), PrimerPrices!$D$2:$D$500, 0))
  ),
  INDEX(ProbePrices!$D$2:$D$500, MATCH(TRIM(D107) &amp; "|" &amp; TRIM(E107) &amp; "|" &amp; TRIM(F107), ProbePrices!$E$2:$E$500, 0))
)</f>
        <v/>
      </c>
      <c r="I107" s="32" t="str">
        <f ca="1">IFERROR(__xludf.DUMMYFUNCTION("IF(
  C107="""",
  """",
  LEN(C107) - LEN(REGEXREPLACE(UPPER(C107), ""[^AGTC]"", """"))
)
"),"")</f>
        <v/>
      </c>
      <c r="J107" s="37"/>
      <c r="K107" s="4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3.5" customHeight="1" x14ac:dyDescent="0.3">
      <c r="A108" s="36">
        <v>85</v>
      </c>
      <c r="B108" s="33"/>
      <c r="C108" s="33"/>
      <c r="D108" s="33"/>
      <c r="E108" s="33"/>
      <c r="F108" s="33"/>
      <c r="G108" s="32" t="str">
        <f t="shared" si="1"/>
        <v/>
      </c>
      <c r="H108" s="34" t="str">
        <f t="array" ref="H108">IF(
  ISBLANK(D108),
  IF(
    ISBLANK(C108),
    "",
    G108 * INDEX(PrimerPrices!$C$2:$C$500, MATCH(TRIM(E108) &amp; "|" &amp; TRIM(F108), PrimerPrices!$D$2:$D$500, 0))
  ),
  INDEX(ProbePrices!$D$2:$D$500, MATCH(TRIM(D108) &amp; "|" &amp; TRIM(E108) &amp; "|" &amp; TRIM(F108), ProbePrices!$E$2:$E$500, 0))
)</f>
        <v/>
      </c>
      <c r="I108" s="32" t="str">
        <f ca="1">IFERROR(__xludf.DUMMYFUNCTION("IF(
  C108="""",
  """",
  LEN(C108) - LEN(REGEXREPLACE(UPPER(C108), ""[^AGTC]"", """"))
)
"),"")</f>
        <v/>
      </c>
      <c r="J108" s="37"/>
      <c r="K108" s="4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3.5" customHeight="1" x14ac:dyDescent="0.3">
      <c r="A109" s="36">
        <v>86</v>
      </c>
      <c r="B109" s="33"/>
      <c r="C109" s="33"/>
      <c r="D109" s="33"/>
      <c r="E109" s="33"/>
      <c r="F109" s="33"/>
      <c r="G109" s="32" t="str">
        <f t="shared" si="1"/>
        <v/>
      </c>
      <c r="H109" s="34" t="str">
        <f t="array" ref="H109">IF(
  ISBLANK(D109),
  IF(
    ISBLANK(C109),
    "",
    G109 * INDEX(PrimerPrices!$C$2:$C$500, MATCH(TRIM(E109) &amp; "|" &amp; TRIM(F109), PrimerPrices!$D$2:$D$500, 0))
  ),
  INDEX(ProbePrices!$D$2:$D$500, MATCH(TRIM(D109) &amp; "|" &amp; TRIM(E109) &amp; "|" &amp; TRIM(F109), ProbePrices!$E$2:$E$500, 0))
)</f>
        <v/>
      </c>
      <c r="I109" s="32" t="str">
        <f ca="1">IFERROR(__xludf.DUMMYFUNCTION("IF(
  C109="""",
  """",
  LEN(C109) - LEN(REGEXREPLACE(UPPER(C109), ""[^AGTC]"", """"))
)
"),"")</f>
        <v/>
      </c>
      <c r="J109" s="37"/>
      <c r="K109" s="4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3.5" customHeight="1" x14ac:dyDescent="0.3">
      <c r="A110" s="36">
        <v>87</v>
      </c>
      <c r="B110" s="33"/>
      <c r="C110" s="33"/>
      <c r="D110" s="33"/>
      <c r="E110" s="33"/>
      <c r="F110" s="33"/>
      <c r="G110" s="32" t="str">
        <f t="shared" si="1"/>
        <v/>
      </c>
      <c r="H110" s="34" t="str">
        <f t="array" ref="H110">IF(
  ISBLANK(D110),
  IF(
    ISBLANK(C110),
    "",
    G110 * INDEX(PrimerPrices!$C$2:$C$500, MATCH(TRIM(E110) &amp; "|" &amp; TRIM(F110), PrimerPrices!$D$2:$D$500, 0))
  ),
  INDEX(ProbePrices!$D$2:$D$500, MATCH(TRIM(D110) &amp; "|" &amp; TRIM(E110) &amp; "|" &amp; TRIM(F110), ProbePrices!$E$2:$E$500, 0))
)</f>
        <v/>
      </c>
      <c r="I110" s="32" t="str">
        <f ca="1">IFERROR(__xludf.DUMMYFUNCTION("IF(
  C110="""",
  """",
  LEN(C110) - LEN(REGEXREPLACE(UPPER(C110), ""[^AGTC]"", """"))
)
"),"")</f>
        <v/>
      </c>
      <c r="J110" s="37"/>
      <c r="K110" s="4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3.5" customHeight="1" x14ac:dyDescent="0.3">
      <c r="A111" s="36">
        <v>88</v>
      </c>
      <c r="B111" s="33"/>
      <c r="C111" s="33"/>
      <c r="D111" s="33"/>
      <c r="E111" s="33"/>
      <c r="F111" s="33"/>
      <c r="G111" s="32" t="str">
        <f t="shared" si="1"/>
        <v/>
      </c>
      <c r="H111" s="34" t="str">
        <f t="array" ref="H111">IF(
  ISBLANK(D111),
  IF(
    ISBLANK(C111),
    "",
    G111 * INDEX(PrimerPrices!$C$2:$C$500, MATCH(TRIM(E111) &amp; "|" &amp; TRIM(F111), PrimerPrices!$D$2:$D$500, 0))
  ),
  INDEX(ProbePrices!$D$2:$D$500, MATCH(TRIM(D111) &amp; "|" &amp; TRIM(E111) &amp; "|" &amp; TRIM(F111), ProbePrices!$E$2:$E$500, 0))
)</f>
        <v/>
      </c>
      <c r="I111" s="32" t="str">
        <f ca="1">IFERROR(__xludf.DUMMYFUNCTION("IF(
  C111="""",
  """",
  LEN(C111) - LEN(REGEXREPLACE(UPPER(C111), ""[^AGTC]"", """"))
)
"),"")</f>
        <v/>
      </c>
      <c r="J111" s="37"/>
      <c r="K111" s="4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3.5" customHeight="1" x14ac:dyDescent="0.3">
      <c r="A112" s="36">
        <v>89</v>
      </c>
      <c r="B112" s="33"/>
      <c r="C112" s="33"/>
      <c r="D112" s="33"/>
      <c r="E112" s="33"/>
      <c r="F112" s="33"/>
      <c r="G112" s="32" t="str">
        <f t="shared" si="1"/>
        <v/>
      </c>
      <c r="H112" s="34" t="str">
        <f t="array" ref="H112">IF(
  ISBLANK(D112),
  IF(
    ISBLANK(C112),
    "",
    G112 * INDEX(PrimerPrices!$C$2:$C$500, MATCH(TRIM(E112) &amp; "|" &amp; TRIM(F112), PrimerPrices!$D$2:$D$500, 0))
  ),
  INDEX(ProbePrices!$D$2:$D$500, MATCH(TRIM(D112) &amp; "|" &amp; TRIM(E112) &amp; "|" &amp; TRIM(F112), ProbePrices!$E$2:$E$500, 0))
)</f>
        <v/>
      </c>
      <c r="I112" s="32" t="str">
        <f ca="1">IFERROR(__xludf.DUMMYFUNCTION("IF(
  C112="""",
  """",
  LEN(C112) - LEN(REGEXREPLACE(UPPER(C112), ""[^AGTC]"", """"))
)
"),"")</f>
        <v/>
      </c>
      <c r="J112" s="37"/>
      <c r="K112" s="4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3.5" customHeight="1" x14ac:dyDescent="0.3">
      <c r="A113" s="36">
        <v>90</v>
      </c>
      <c r="B113" s="33"/>
      <c r="C113" s="33"/>
      <c r="D113" s="33"/>
      <c r="E113" s="33"/>
      <c r="F113" s="33"/>
      <c r="G113" s="32" t="str">
        <f t="shared" si="1"/>
        <v/>
      </c>
      <c r="H113" s="34" t="str">
        <f t="array" ref="H113">IF(
  ISBLANK(D113),
  IF(
    ISBLANK(C113),
    "",
    G113 * INDEX(PrimerPrices!$C$2:$C$500, MATCH(TRIM(E113) &amp; "|" &amp; TRIM(F113), PrimerPrices!$D$2:$D$500, 0))
  ),
  INDEX(ProbePrices!$D$2:$D$500, MATCH(TRIM(D113) &amp; "|" &amp; TRIM(E113) &amp; "|" &amp; TRIM(F113), ProbePrices!$E$2:$E$500, 0))
)</f>
        <v/>
      </c>
      <c r="I113" s="32" t="str">
        <f ca="1">IFERROR(__xludf.DUMMYFUNCTION("IF(
  C113="""",
  """",
  LEN(C113) - LEN(REGEXREPLACE(UPPER(C113), ""[^AGTC]"", """"))
)
"),"")</f>
        <v/>
      </c>
      <c r="J113" s="37"/>
      <c r="K113" s="4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3.5" customHeight="1" x14ac:dyDescent="0.3">
      <c r="A114" s="36">
        <v>91</v>
      </c>
      <c r="B114" s="33"/>
      <c r="C114" s="33"/>
      <c r="D114" s="33"/>
      <c r="E114" s="33"/>
      <c r="F114" s="33"/>
      <c r="G114" s="32" t="str">
        <f t="shared" si="1"/>
        <v/>
      </c>
      <c r="H114" s="34" t="str">
        <f t="array" ref="H114">IF(
  ISBLANK(D114),
  IF(
    ISBLANK(C114),
    "",
    G114 * INDEX(PrimerPrices!$C$2:$C$500, MATCH(TRIM(E114) &amp; "|" &amp; TRIM(F114), PrimerPrices!$D$2:$D$500, 0))
  ),
  INDEX(ProbePrices!$D$2:$D$500, MATCH(TRIM(D114) &amp; "|" &amp; TRIM(E114) &amp; "|" &amp; TRIM(F114), ProbePrices!$E$2:$E$500, 0))
)</f>
        <v/>
      </c>
      <c r="I114" s="32" t="str">
        <f ca="1">IFERROR(__xludf.DUMMYFUNCTION("IF(
  C114="""",
  """",
  LEN(C114) - LEN(REGEXREPLACE(UPPER(C114), ""[^AGTC]"", """"))
)
"),"")</f>
        <v/>
      </c>
      <c r="J114" s="37"/>
      <c r="K114" s="4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3.5" customHeight="1" x14ac:dyDescent="0.3">
      <c r="A115" s="36">
        <v>92</v>
      </c>
      <c r="B115" s="33"/>
      <c r="C115" s="33"/>
      <c r="D115" s="33"/>
      <c r="E115" s="33"/>
      <c r="F115" s="33"/>
      <c r="G115" s="32" t="str">
        <f t="shared" si="1"/>
        <v/>
      </c>
      <c r="H115" s="34" t="str">
        <f t="array" ref="H115">IF(
  ISBLANK(D115),
  IF(
    ISBLANK(C115),
    "",
    G115 * INDEX(PrimerPrices!$C$2:$C$500, MATCH(TRIM(E115) &amp; "|" &amp; TRIM(F115), PrimerPrices!$D$2:$D$500, 0))
  ),
  INDEX(ProbePrices!$D$2:$D$500, MATCH(TRIM(D115) &amp; "|" &amp; TRIM(E115) &amp; "|" &amp; TRIM(F115), ProbePrices!$E$2:$E$500, 0))
)</f>
        <v/>
      </c>
      <c r="I115" s="32" t="str">
        <f ca="1">IFERROR(__xludf.DUMMYFUNCTION("IF(
  C115="""",
  """",
  LEN(C115) - LEN(REGEXREPLACE(UPPER(C115), ""[^AGTC]"", """"))
)
"),"")</f>
        <v/>
      </c>
      <c r="J115" s="37"/>
      <c r="K115" s="4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3.5" customHeight="1" x14ac:dyDescent="0.3">
      <c r="A116" s="36">
        <v>93</v>
      </c>
      <c r="B116" s="33"/>
      <c r="C116" s="33"/>
      <c r="D116" s="33"/>
      <c r="E116" s="33"/>
      <c r="F116" s="33"/>
      <c r="G116" s="32" t="str">
        <f t="shared" si="1"/>
        <v/>
      </c>
      <c r="H116" s="34" t="str">
        <f t="array" ref="H116">IF(
  ISBLANK(D116),
  IF(
    ISBLANK(C116),
    "",
    G116 * INDEX(PrimerPrices!$C$2:$C$500, MATCH(TRIM(E116) &amp; "|" &amp; TRIM(F116), PrimerPrices!$D$2:$D$500, 0))
  ),
  INDEX(ProbePrices!$D$2:$D$500, MATCH(TRIM(D116) &amp; "|" &amp; TRIM(E116) &amp; "|" &amp; TRIM(F116), ProbePrices!$E$2:$E$500, 0))
)</f>
        <v/>
      </c>
      <c r="I116" s="32" t="str">
        <f ca="1">IFERROR(__xludf.DUMMYFUNCTION("IF(
  C116="""",
  """",
  LEN(C116) - LEN(REGEXREPLACE(UPPER(C116), ""[^AGTC]"", """"))
)
"),"")</f>
        <v/>
      </c>
      <c r="J116" s="37"/>
      <c r="K116" s="4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3.5" customHeight="1" x14ac:dyDescent="0.3">
      <c r="A117" s="36">
        <v>94</v>
      </c>
      <c r="B117" s="33"/>
      <c r="C117" s="33"/>
      <c r="D117" s="33"/>
      <c r="E117" s="33"/>
      <c r="F117" s="33"/>
      <c r="G117" s="32" t="str">
        <f t="shared" si="1"/>
        <v/>
      </c>
      <c r="H117" s="34" t="str">
        <f t="array" ref="H117">IF(
  ISBLANK(D117),
  IF(
    ISBLANK(C117),
    "",
    G117 * INDEX(PrimerPrices!$C$2:$C$500, MATCH(TRIM(E117) &amp; "|" &amp; TRIM(F117), PrimerPrices!$D$2:$D$500, 0))
  ),
  INDEX(ProbePrices!$D$2:$D$500, MATCH(TRIM(D117) &amp; "|" &amp; TRIM(E117) &amp; "|" &amp; TRIM(F117), ProbePrices!$E$2:$E$500, 0))
)</f>
        <v/>
      </c>
      <c r="I117" s="32" t="str">
        <f ca="1">IFERROR(__xludf.DUMMYFUNCTION("IF(
  C117="""",
  """",
  LEN(C117) - LEN(REGEXREPLACE(UPPER(C117), ""[^AGTC]"", """"))
)
"),"")</f>
        <v/>
      </c>
      <c r="J117" s="37"/>
      <c r="K117" s="4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3.5" customHeight="1" x14ac:dyDescent="0.3">
      <c r="A118" s="36">
        <v>95</v>
      </c>
      <c r="B118" s="33"/>
      <c r="C118" s="33"/>
      <c r="D118" s="33"/>
      <c r="E118" s="33"/>
      <c r="F118" s="33"/>
      <c r="G118" s="32" t="str">
        <f t="shared" si="1"/>
        <v/>
      </c>
      <c r="H118" s="34" t="str">
        <f t="array" ref="H118">IF(
  ISBLANK(D118),
  IF(
    ISBLANK(C118),
    "",
    G118 * INDEX(PrimerPrices!$C$2:$C$500, MATCH(TRIM(E118) &amp; "|" &amp; TRIM(F118), PrimerPrices!$D$2:$D$500, 0))
  ),
  INDEX(ProbePrices!$D$2:$D$500, MATCH(TRIM(D118) &amp; "|" &amp; TRIM(E118) &amp; "|" &amp; TRIM(F118), ProbePrices!$E$2:$E$500, 0))
)</f>
        <v/>
      </c>
      <c r="I118" s="32" t="str">
        <f ca="1">IFERROR(__xludf.DUMMYFUNCTION("IF(
  C118="""",
  """",
  LEN(C118) - LEN(REGEXREPLACE(UPPER(C118), ""[^AGTC]"", """"))
)
"),"")</f>
        <v/>
      </c>
      <c r="J118" s="37"/>
      <c r="K118" s="4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3.5" customHeight="1" x14ac:dyDescent="0.3">
      <c r="A119" s="36">
        <v>96</v>
      </c>
      <c r="B119" s="33"/>
      <c r="C119" s="33"/>
      <c r="D119" s="33"/>
      <c r="E119" s="33"/>
      <c r="F119" s="33"/>
      <c r="G119" s="32" t="str">
        <f t="shared" si="1"/>
        <v/>
      </c>
      <c r="H119" s="34" t="str">
        <f t="array" ref="H119">IF(
  ISBLANK(D119),
  IF(
    ISBLANK(C119),
    "",
    G119 * INDEX(PrimerPrices!$C$2:$C$500, MATCH(TRIM(E119) &amp; "|" &amp; TRIM(F119), PrimerPrices!$D$2:$D$500, 0))
  ),
  INDEX(ProbePrices!$D$2:$D$500, MATCH(TRIM(D119) &amp; "|" &amp; TRIM(E119) &amp; "|" &amp; TRIM(F119), ProbePrices!$E$2:$E$500, 0))
)</f>
        <v/>
      </c>
      <c r="I119" s="32" t="str">
        <f ca="1">IFERROR(__xludf.DUMMYFUNCTION("IF(
  C119="""",
  """",
  LEN(C119) - LEN(REGEXREPLACE(UPPER(C119), ""[^AGTC]"", """"))
)
"),"")</f>
        <v/>
      </c>
      <c r="J119" s="37"/>
      <c r="K119" s="4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3.5" customHeight="1" x14ac:dyDescent="0.3">
      <c r="A120" s="36">
        <v>97</v>
      </c>
      <c r="B120" s="33"/>
      <c r="C120" s="33"/>
      <c r="D120" s="33"/>
      <c r="E120" s="33"/>
      <c r="F120" s="33"/>
      <c r="G120" s="32" t="str">
        <f t="shared" si="1"/>
        <v/>
      </c>
      <c r="H120" s="34" t="str">
        <f t="array" ref="H120">IF(
  ISBLANK(D120),
  IF(
    ISBLANK(C120),
    "",
    G120 * INDEX(PrimerPrices!$C$2:$C$500, MATCH(TRIM(E120) &amp; "|" &amp; TRIM(F120), PrimerPrices!$D$2:$D$500, 0))
  ),
  INDEX(ProbePrices!$D$2:$D$500, MATCH(TRIM(D120) &amp; "|" &amp; TRIM(E120) &amp; "|" &amp; TRIM(F120), ProbePrices!$E$2:$E$500, 0))
)</f>
        <v/>
      </c>
      <c r="I120" s="32" t="str">
        <f ca="1">IFERROR(__xludf.DUMMYFUNCTION("IF(
  C120="""",
  """",
  LEN(C120) - LEN(REGEXREPLACE(UPPER(C120), ""[^AGTC]"", """"))
)
"),"")</f>
        <v/>
      </c>
      <c r="J120" s="37"/>
      <c r="K120" s="4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3.5" customHeight="1" x14ac:dyDescent="0.3">
      <c r="A121" s="36">
        <v>98</v>
      </c>
      <c r="B121" s="33"/>
      <c r="C121" s="33"/>
      <c r="D121" s="33"/>
      <c r="E121" s="33"/>
      <c r="F121" s="33"/>
      <c r="G121" s="32" t="str">
        <f t="shared" si="1"/>
        <v/>
      </c>
      <c r="H121" s="34" t="str">
        <f t="array" ref="H121">IF(
  ISBLANK(D121),
  IF(
    ISBLANK(C121),
    "",
    G121 * INDEX(PrimerPrices!$C$2:$C$500, MATCH(TRIM(E121) &amp; "|" &amp; TRIM(F121), PrimerPrices!$D$2:$D$500, 0))
  ),
  INDEX(ProbePrices!$D$2:$D$500, MATCH(TRIM(D121) &amp; "|" &amp; TRIM(E121) &amp; "|" &amp; TRIM(F121), ProbePrices!$E$2:$E$500, 0))
)</f>
        <v/>
      </c>
      <c r="I121" s="32" t="str">
        <f ca="1">IFERROR(__xludf.DUMMYFUNCTION("IF(
  C121="""",
  """",
  LEN(C121) - LEN(REGEXREPLACE(UPPER(C121), ""[^AGTC]"", """"))
)
"),"")</f>
        <v/>
      </c>
      <c r="J121" s="37"/>
      <c r="K121" s="4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3.5" customHeight="1" x14ac:dyDescent="0.3">
      <c r="A122" s="36">
        <v>99</v>
      </c>
      <c r="B122" s="33"/>
      <c r="C122" s="33"/>
      <c r="D122" s="33"/>
      <c r="E122" s="33"/>
      <c r="F122" s="33"/>
      <c r="G122" s="32" t="str">
        <f t="shared" si="1"/>
        <v/>
      </c>
      <c r="H122" s="34" t="str">
        <f t="array" ref="H122">IF(
  ISBLANK(D122),
  IF(
    ISBLANK(C122),
    "",
    G122 * INDEX(PrimerPrices!$C$2:$C$500, MATCH(TRIM(E122) &amp; "|" &amp; TRIM(F122), PrimerPrices!$D$2:$D$500, 0))
  ),
  INDEX(ProbePrices!$D$2:$D$500, MATCH(TRIM(D122) &amp; "|" &amp; TRIM(E122) &amp; "|" &amp; TRIM(F122), ProbePrices!$E$2:$E$500, 0))
)</f>
        <v/>
      </c>
      <c r="I122" s="32" t="str">
        <f ca="1">IFERROR(__xludf.DUMMYFUNCTION("IF(
  C122="""",
  """",
  LEN(C122) - LEN(REGEXREPLACE(UPPER(C122), ""[^AGTC]"", """"))
)
"),"")</f>
        <v/>
      </c>
      <c r="J122" s="37"/>
      <c r="K122" s="4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3.5" customHeight="1" x14ac:dyDescent="0.3">
      <c r="A123" s="36">
        <v>100</v>
      </c>
      <c r="B123" s="33"/>
      <c r="C123" s="33"/>
      <c r="D123" s="33"/>
      <c r="E123" s="33"/>
      <c r="F123" s="33"/>
      <c r="G123" s="32" t="str">
        <f t="shared" si="1"/>
        <v/>
      </c>
      <c r="H123" s="34" t="str">
        <f t="array" ref="H123">IF(
  ISBLANK(D123),
  IF(
    ISBLANK(C123),
    "",
    G123 * INDEX(PrimerPrices!$C$2:$C$500, MATCH(TRIM(E123) &amp; "|" &amp; TRIM(F123), PrimerPrices!$D$2:$D$500, 0))
  ),
  INDEX(ProbePrices!$D$2:$D$500, MATCH(TRIM(D123) &amp; "|" &amp; TRIM(E123) &amp; "|" &amp; TRIM(F123), ProbePrices!$E$2:$E$500, 0))
)</f>
        <v/>
      </c>
      <c r="I123" s="32" t="str">
        <f ca="1">IFERROR(__xludf.DUMMYFUNCTION("IF(
  C123="""",
  """",
  LEN(C123) - LEN(REGEXREPLACE(UPPER(C123), ""[^AGTC]"", """"))
)
"),"")</f>
        <v/>
      </c>
      <c r="J123" s="37"/>
      <c r="K123" s="4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3.5" customHeight="1" x14ac:dyDescent="0.3">
      <c r="A124" s="36">
        <v>101</v>
      </c>
      <c r="B124" s="33"/>
      <c r="C124" s="33"/>
      <c r="D124" s="33"/>
      <c r="E124" s="33"/>
      <c r="F124" s="33"/>
      <c r="G124" s="32" t="str">
        <f t="shared" si="1"/>
        <v/>
      </c>
      <c r="H124" s="34" t="str">
        <f t="array" ref="H124">IF(
  ISBLANK(D124),
  IF(
    ISBLANK(C124),
    "",
    G124 * INDEX(PrimerPrices!$C$2:$C$500, MATCH(TRIM(E124) &amp; "|" &amp; TRIM(F124), PrimerPrices!$D$2:$D$500, 0))
  ),
  INDEX(ProbePrices!$D$2:$D$500, MATCH(TRIM(D124) &amp; "|" &amp; TRIM(E124) &amp; "|" &amp; TRIM(F124), ProbePrices!$E$2:$E$500, 0))
)</f>
        <v/>
      </c>
      <c r="I124" s="32" t="str">
        <f ca="1">IFERROR(__xludf.DUMMYFUNCTION("IF(
  C124="""",
  """",
  LEN(C124) - LEN(REGEXREPLACE(UPPER(C124), ""[^AGTC]"", """"))
)
"),"")</f>
        <v/>
      </c>
      <c r="J124" s="37"/>
      <c r="K124" s="4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3.5" customHeight="1" x14ac:dyDescent="0.3">
      <c r="A125" s="36">
        <v>102</v>
      </c>
      <c r="B125" s="33"/>
      <c r="C125" s="33"/>
      <c r="D125" s="33"/>
      <c r="E125" s="33"/>
      <c r="F125" s="33"/>
      <c r="G125" s="32" t="str">
        <f t="shared" si="1"/>
        <v/>
      </c>
      <c r="H125" s="34" t="str">
        <f t="array" ref="H125">IF(
  ISBLANK(D125),
  IF(
    ISBLANK(C125),
    "",
    G125 * INDEX(PrimerPrices!$C$2:$C$500, MATCH(TRIM(E125) &amp; "|" &amp; TRIM(F125), PrimerPrices!$D$2:$D$500, 0))
  ),
  INDEX(ProbePrices!$D$2:$D$500, MATCH(TRIM(D125) &amp; "|" &amp; TRIM(E125) &amp; "|" &amp; TRIM(F125), ProbePrices!$E$2:$E$500, 0))
)</f>
        <v/>
      </c>
      <c r="I125" s="32" t="str">
        <f ca="1">IFERROR(__xludf.DUMMYFUNCTION("IF(
  C125="""",
  """",
  LEN(C125) - LEN(REGEXREPLACE(UPPER(C125), ""[^AGTC]"", """"))
)
"),"")</f>
        <v/>
      </c>
      <c r="J125" s="37"/>
      <c r="K125" s="4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3.5" customHeight="1" x14ac:dyDescent="0.3">
      <c r="A126" s="36">
        <v>103</v>
      </c>
      <c r="B126" s="33"/>
      <c r="C126" s="33"/>
      <c r="D126" s="33"/>
      <c r="E126" s="33"/>
      <c r="F126" s="33"/>
      <c r="G126" s="32" t="str">
        <f t="shared" si="1"/>
        <v/>
      </c>
      <c r="H126" s="34" t="str">
        <f t="array" ref="H126">IF(
  ISBLANK(D126),
  IF(
    ISBLANK(C126),
    "",
    G126 * INDEX(PrimerPrices!$C$2:$C$500, MATCH(TRIM(E126) &amp; "|" &amp; TRIM(F126), PrimerPrices!$D$2:$D$500, 0))
  ),
  INDEX(ProbePrices!$D$2:$D$500, MATCH(TRIM(D126) &amp; "|" &amp; TRIM(E126) &amp; "|" &amp; TRIM(F126), ProbePrices!$E$2:$E$500, 0))
)</f>
        <v/>
      </c>
      <c r="I126" s="32" t="str">
        <f ca="1">IFERROR(__xludf.DUMMYFUNCTION("IF(
  C126="""",
  """",
  LEN(C126) - LEN(REGEXREPLACE(UPPER(C126), ""[^AGTC]"", """"))
)
"),"")</f>
        <v/>
      </c>
      <c r="J126" s="37"/>
      <c r="K126" s="4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3.5" customHeight="1" x14ac:dyDescent="0.3">
      <c r="A127" s="36">
        <v>104</v>
      </c>
      <c r="B127" s="33"/>
      <c r="C127" s="33"/>
      <c r="D127" s="33"/>
      <c r="E127" s="33"/>
      <c r="F127" s="33"/>
      <c r="G127" s="32" t="str">
        <f t="shared" si="1"/>
        <v/>
      </c>
      <c r="H127" s="34" t="str">
        <f t="array" ref="H127">IF(
  ISBLANK(D127),
  IF(
    ISBLANK(C127),
    "",
    G127 * INDEX(PrimerPrices!$C$2:$C$500, MATCH(TRIM(E127) &amp; "|" &amp; TRIM(F127), PrimerPrices!$D$2:$D$500, 0))
  ),
  INDEX(ProbePrices!$D$2:$D$500, MATCH(TRIM(D127) &amp; "|" &amp; TRIM(E127) &amp; "|" &amp; TRIM(F127), ProbePrices!$E$2:$E$500, 0))
)</f>
        <v/>
      </c>
      <c r="I127" s="32" t="str">
        <f ca="1">IFERROR(__xludf.DUMMYFUNCTION("IF(
  C127="""",
  """",
  LEN(C127) - LEN(REGEXREPLACE(UPPER(C127), ""[^AGTC]"", """"))
)
"),"")</f>
        <v/>
      </c>
      <c r="J127" s="37"/>
      <c r="K127" s="4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3.5" customHeight="1" x14ac:dyDescent="0.3">
      <c r="A128" s="36">
        <v>105</v>
      </c>
      <c r="B128" s="33"/>
      <c r="C128" s="33"/>
      <c r="D128" s="33"/>
      <c r="E128" s="33"/>
      <c r="F128" s="33"/>
      <c r="G128" s="32" t="str">
        <f t="shared" si="1"/>
        <v/>
      </c>
      <c r="H128" s="34" t="str">
        <f t="array" ref="H128">IF(
  ISBLANK(D128),
  IF(
    ISBLANK(C128),
    "",
    G128 * INDEX(PrimerPrices!$C$2:$C$500, MATCH(TRIM(E128) &amp; "|" &amp; TRIM(F128), PrimerPrices!$D$2:$D$500, 0))
  ),
  INDEX(ProbePrices!$D$2:$D$500, MATCH(TRIM(D128) &amp; "|" &amp; TRIM(E128) &amp; "|" &amp; TRIM(F128), ProbePrices!$E$2:$E$500, 0))
)</f>
        <v/>
      </c>
      <c r="I128" s="32" t="str">
        <f ca="1">IFERROR(__xludf.DUMMYFUNCTION("IF(
  C128="""",
  """",
  LEN(C128) - LEN(REGEXREPLACE(UPPER(C128), ""[^AGTC]"", """"))
)
"),"")</f>
        <v/>
      </c>
      <c r="J128" s="37"/>
      <c r="K128" s="4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3.5" customHeight="1" x14ac:dyDescent="0.3">
      <c r="A129" s="36">
        <v>106</v>
      </c>
      <c r="B129" s="33"/>
      <c r="C129" s="33"/>
      <c r="D129" s="33"/>
      <c r="E129" s="33"/>
      <c r="F129" s="33"/>
      <c r="G129" s="32" t="str">
        <f t="shared" si="1"/>
        <v/>
      </c>
      <c r="H129" s="34" t="str">
        <f t="array" ref="H129">IF(
  ISBLANK(D129),
  IF(
    ISBLANK(C129),
    "",
    G129 * INDEX(PrimerPrices!$C$2:$C$500, MATCH(TRIM(E129) &amp; "|" &amp; TRIM(F129), PrimerPrices!$D$2:$D$500, 0))
  ),
  INDEX(ProbePrices!$D$2:$D$500, MATCH(TRIM(D129) &amp; "|" &amp; TRIM(E129) &amp; "|" &amp; TRIM(F129), ProbePrices!$E$2:$E$500, 0))
)</f>
        <v/>
      </c>
      <c r="I129" s="32" t="str">
        <f ca="1">IFERROR(__xludf.DUMMYFUNCTION("IF(
  C129="""",
  """",
  LEN(C129) - LEN(REGEXREPLACE(UPPER(C129), ""[^AGTC]"", """"))
)
"),"")</f>
        <v/>
      </c>
      <c r="J129" s="37"/>
      <c r="K129" s="4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3.5" customHeight="1" x14ac:dyDescent="0.3">
      <c r="A130" s="36">
        <v>107</v>
      </c>
      <c r="B130" s="33"/>
      <c r="C130" s="33"/>
      <c r="D130" s="33"/>
      <c r="E130" s="33"/>
      <c r="F130" s="33"/>
      <c r="G130" s="32" t="str">
        <f t="shared" si="1"/>
        <v/>
      </c>
      <c r="H130" s="34" t="str">
        <f t="array" ref="H130">IF(
  ISBLANK(D130),
  IF(
    ISBLANK(C130),
    "",
    G130 * INDEX(PrimerPrices!$C$2:$C$500, MATCH(TRIM(E130) &amp; "|" &amp; TRIM(F130), PrimerPrices!$D$2:$D$500, 0))
  ),
  INDEX(ProbePrices!$D$2:$D$500, MATCH(TRIM(D130) &amp; "|" &amp; TRIM(E130) &amp; "|" &amp; TRIM(F130), ProbePrices!$E$2:$E$500, 0))
)</f>
        <v/>
      </c>
      <c r="I130" s="32" t="str">
        <f ca="1">IFERROR(__xludf.DUMMYFUNCTION("IF(
  C130="""",
  """",
  LEN(C130) - LEN(REGEXREPLACE(UPPER(C130), ""[^AGTC]"", """"))
)
"),"")</f>
        <v/>
      </c>
      <c r="J130" s="37"/>
      <c r="K130" s="4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3.5" customHeight="1" x14ac:dyDescent="0.3">
      <c r="A131" s="36">
        <v>108</v>
      </c>
      <c r="B131" s="33"/>
      <c r="C131" s="33"/>
      <c r="D131" s="33"/>
      <c r="E131" s="33"/>
      <c r="F131" s="33"/>
      <c r="G131" s="32" t="str">
        <f t="shared" si="1"/>
        <v/>
      </c>
      <c r="H131" s="34" t="str">
        <f t="array" ref="H131">IF(
  ISBLANK(D131),
  IF(
    ISBLANK(C131),
    "",
    G131 * INDEX(PrimerPrices!$C$2:$C$500, MATCH(TRIM(E131) &amp; "|" &amp; TRIM(F131), PrimerPrices!$D$2:$D$500, 0))
  ),
  INDEX(ProbePrices!$D$2:$D$500, MATCH(TRIM(D131) &amp; "|" &amp; TRIM(E131) &amp; "|" &amp; TRIM(F131), ProbePrices!$E$2:$E$500, 0))
)</f>
        <v/>
      </c>
      <c r="I131" s="32" t="str">
        <f ca="1">IFERROR(__xludf.DUMMYFUNCTION("IF(
  C131="""",
  """",
  LEN(C131) - LEN(REGEXREPLACE(UPPER(C131), ""[^AGTC]"", """"))
)
"),"")</f>
        <v/>
      </c>
      <c r="J131" s="37"/>
      <c r="K131" s="4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3.5" customHeight="1" x14ac:dyDescent="0.3">
      <c r="A132" s="36">
        <v>109</v>
      </c>
      <c r="B132" s="33"/>
      <c r="C132" s="33"/>
      <c r="D132" s="33"/>
      <c r="E132" s="33"/>
      <c r="F132" s="33"/>
      <c r="G132" s="32" t="str">
        <f t="shared" si="1"/>
        <v/>
      </c>
      <c r="H132" s="34" t="str">
        <f t="array" ref="H132">IF(
  ISBLANK(D132),
  IF(
    ISBLANK(C132),
    "",
    G132 * INDEX(PrimerPrices!$C$2:$C$500, MATCH(TRIM(E132) &amp; "|" &amp; TRIM(F132), PrimerPrices!$D$2:$D$500, 0))
  ),
  INDEX(ProbePrices!$D$2:$D$500, MATCH(TRIM(D132) &amp; "|" &amp; TRIM(E132) &amp; "|" &amp; TRIM(F132), ProbePrices!$E$2:$E$500, 0))
)</f>
        <v/>
      </c>
      <c r="I132" s="32" t="str">
        <f ca="1">IFERROR(__xludf.DUMMYFUNCTION("IF(
  C132="""",
  """",
  LEN(C132) - LEN(REGEXREPLACE(UPPER(C132), ""[^AGTC]"", """"))
)
"),"")</f>
        <v/>
      </c>
      <c r="J132" s="37"/>
      <c r="K132" s="4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3.5" customHeight="1" x14ac:dyDescent="0.3">
      <c r="A133" s="36">
        <v>110</v>
      </c>
      <c r="B133" s="33"/>
      <c r="C133" s="33"/>
      <c r="D133" s="33"/>
      <c r="E133" s="33"/>
      <c r="F133" s="33"/>
      <c r="G133" s="32" t="str">
        <f t="shared" si="1"/>
        <v/>
      </c>
      <c r="H133" s="34" t="str">
        <f t="array" ref="H133">IF(
  ISBLANK(D133),
  IF(
    ISBLANK(C133),
    "",
    G133 * INDEX(PrimerPrices!$C$2:$C$500, MATCH(TRIM(E133) &amp; "|" &amp; TRIM(F133), PrimerPrices!$D$2:$D$500, 0))
  ),
  INDEX(ProbePrices!$D$2:$D$500, MATCH(TRIM(D133) &amp; "|" &amp; TRIM(E133) &amp; "|" &amp; TRIM(F133), ProbePrices!$E$2:$E$500, 0))
)</f>
        <v/>
      </c>
      <c r="I133" s="32" t="str">
        <f ca="1">IFERROR(__xludf.DUMMYFUNCTION("IF(
  C133="""",
  """",
  LEN(C133) - LEN(REGEXREPLACE(UPPER(C133), ""[^AGTC]"", """"))
)
"),"")</f>
        <v/>
      </c>
      <c r="J133" s="37"/>
      <c r="K133" s="4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3.5" customHeight="1" x14ac:dyDescent="0.3">
      <c r="A134" s="36">
        <v>111</v>
      </c>
      <c r="B134" s="33"/>
      <c r="C134" s="33"/>
      <c r="D134" s="33"/>
      <c r="E134" s="33"/>
      <c r="F134" s="33"/>
      <c r="G134" s="32" t="str">
        <f t="shared" si="1"/>
        <v/>
      </c>
      <c r="H134" s="34" t="str">
        <f t="array" ref="H134">IF(
  ISBLANK(D134),
  IF(
    ISBLANK(C134),
    "",
    G134 * INDEX(PrimerPrices!$C$2:$C$500, MATCH(TRIM(E134) &amp; "|" &amp; TRIM(F134), PrimerPrices!$D$2:$D$500, 0))
  ),
  INDEX(ProbePrices!$D$2:$D$500, MATCH(TRIM(D134) &amp; "|" &amp; TRIM(E134) &amp; "|" &amp; TRIM(F134), ProbePrices!$E$2:$E$500, 0))
)</f>
        <v/>
      </c>
      <c r="I134" s="32" t="str">
        <f ca="1">IFERROR(__xludf.DUMMYFUNCTION("IF(
  C134="""",
  """",
  LEN(C134) - LEN(REGEXREPLACE(UPPER(C134), ""[^AGTC]"", """"))
)
"),"")</f>
        <v/>
      </c>
      <c r="J134" s="37"/>
      <c r="K134" s="4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3.5" customHeight="1" x14ac:dyDescent="0.3">
      <c r="A135" s="36">
        <v>112</v>
      </c>
      <c r="B135" s="33"/>
      <c r="C135" s="33"/>
      <c r="D135" s="33"/>
      <c r="E135" s="33"/>
      <c r="F135" s="33"/>
      <c r="G135" s="32" t="str">
        <f t="shared" si="1"/>
        <v/>
      </c>
      <c r="H135" s="34" t="str">
        <f t="array" ref="H135">IF(
  ISBLANK(D135),
  IF(
    ISBLANK(C135),
    "",
    G135 * INDEX(PrimerPrices!$C$2:$C$500, MATCH(TRIM(E135) &amp; "|" &amp; TRIM(F135), PrimerPrices!$D$2:$D$500, 0))
  ),
  INDEX(ProbePrices!$D$2:$D$500, MATCH(TRIM(D135) &amp; "|" &amp; TRIM(E135) &amp; "|" &amp; TRIM(F135), ProbePrices!$E$2:$E$500, 0))
)</f>
        <v/>
      </c>
      <c r="I135" s="32" t="str">
        <f ca="1">IFERROR(__xludf.DUMMYFUNCTION("IF(
  C135="""",
  """",
  LEN(C135) - LEN(REGEXREPLACE(UPPER(C135), ""[^AGTC]"", """"))
)
"),"")</f>
        <v/>
      </c>
      <c r="J135" s="37"/>
      <c r="K135" s="4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3.5" customHeight="1" x14ac:dyDescent="0.3">
      <c r="A136" s="36">
        <v>113</v>
      </c>
      <c r="B136" s="33"/>
      <c r="C136" s="33"/>
      <c r="D136" s="33"/>
      <c r="E136" s="33"/>
      <c r="F136" s="33"/>
      <c r="G136" s="32" t="str">
        <f t="shared" si="1"/>
        <v/>
      </c>
      <c r="H136" s="34" t="str">
        <f t="array" ref="H136">IF(
  ISBLANK(D136),
  IF(
    ISBLANK(C136),
    "",
    G136 * INDEX(PrimerPrices!$C$2:$C$500, MATCH(TRIM(E136) &amp; "|" &amp; TRIM(F136), PrimerPrices!$D$2:$D$500, 0))
  ),
  INDEX(ProbePrices!$D$2:$D$500, MATCH(TRIM(D136) &amp; "|" &amp; TRIM(E136) &amp; "|" &amp; TRIM(F136), ProbePrices!$E$2:$E$500, 0))
)</f>
        <v/>
      </c>
      <c r="I136" s="32" t="str">
        <f ca="1">IFERROR(__xludf.DUMMYFUNCTION("IF(
  C136="""",
  """",
  LEN(C136) - LEN(REGEXREPLACE(UPPER(C136), ""[^AGTC]"", """"))
)
"),"")</f>
        <v/>
      </c>
      <c r="J136" s="37"/>
      <c r="K136" s="4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3.5" customHeight="1" x14ac:dyDescent="0.3">
      <c r="A137" s="36">
        <v>114</v>
      </c>
      <c r="B137" s="33"/>
      <c r="C137" s="33"/>
      <c r="D137" s="33"/>
      <c r="E137" s="33"/>
      <c r="F137" s="33"/>
      <c r="G137" s="32" t="str">
        <f t="shared" si="1"/>
        <v/>
      </c>
      <c r="H137" s="34" t="str">
        <f t="array" ref="H137">IF(
  ISBLANK(D137),
  IF(
    ISBLANK(C137),
    "",
    G137 * INDEX(PrimerPrices!$C$2:$C$500, MATCH(TRIM(E137) &amp; "|" &amp; TRIM(F137), PrimerPrices!$D$2:$D$500, 0))
  ),
  INDEX(ProbePrices!$D$2:$D$500, MATCH(TRIM(D137) &amp; "|" &amp; TRIM(E137) &amp; "|" &amp; TRIM(F137), ProbePrices!$E$2:$E$500, 0))
)</f>
        <v/>
      </c>
      <c r="I137" s="32" t="str">
        <f ca="1">IFERROR(__xludf.DUMMYFUNCTION("IF(
  C137="""",
  """",
  LEN(C137) - LEN(REGEXREPLACE(UPPER(C137), ""[^AGTC]"", """"))
)
"),"")</f>
        <v/>
      </c>
      <c r="J137" s="37"/>
      <c r="K137" s="4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3.5" customHeight="1" x14ac:dyDescent="0.3">
      <c r="A138" s="36">
        <v>115</v>
      </c>
      <c r="B138" s="33"/>
      <c r="C138" s="33"/>
      <c r="D138" s="33"/>
      <c r="E138" s="33"/>
      <c r="F138" s="33"/>
      <c r="G138" s="32" t="str">
        <f t="shared" si="1"/>
        <v/>
      </c>
      <c r="H138" s="34" t="str">
        <f t="array" ref="H138">IF(
  ISBLANK(D138),
  IF(
    ISBLANK(C138),
    "",
    G138 * INDEX(PrimerPrices!$C$2:$C$500, MATCH(TRIM(E138) &amp; "|" &amp; TRIM(F138), PrimerPrices!$D$2:$D$500, 0))
  ),
  INDEX(ProbePrices!$D$2:$D$500, MATCH(TRIM(D138) &amp; "|" &amp; TRIM(E138) &amp; "|" &amp; TRIM(F138), ProbePrices!$E$2:$E$500, 0))
)</f>
        <v/>
      </c>
      <c r="I138" s="32" t="str">
        <f ca="1">IFERROR(__xludf.DUMMYFUNCTION("IF(
  C138="""",
  """",
  LEN(C138) - LEN(REGEXREPLACE(UPPER(C138), ""[^AGTC]"", """"))
)
"),"")</f>
        <v/>
      </c>
      <c r="J138" s="37"/>
      <c r="K138" s="4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3.5" customHeight="1" x14ac:dyDescent="0.3">
      <c r="A139" s="36">
        <v>116</v>
      </c>
      <c r="B139" s="33"/>
      <c r="C139" s="33"/>
      <c r="D139" s="33"/>
      <c r="E139" s="33"/>
      <c r="F139" s="33"/>
      <c r="G139" s="32" t="str">
        <f t="shared" si="1"/>
        <v/>
      </c>
      <c r="H139" s="34" t="str">
        <f t="array" ref="H139">IF(
  ISBLANK(D139),
  IF(
    ISBLANK(C139),
    "",
    G139 * INDEX(PrimerPrices!$C$2:$C$500, MATCH(TRIM(E139) &amp; "|" &amp; TRIM(F139), PrimerPrices!$D$2:$D$500, 0))
  ),
  INDEX(ProbePrices!$D$2:$D$500, MATCH(TRIM(D139) &amp; "|" &amp; TRIM(E139) &amp; "|" &amp; TRIM(F139), ProbePrices!$E$2:$E$500, 0))
)</f>
        <v/>
      </c>
      <c r="I139" s="32" t="str">
        <f ca="1">IFERROR(__xludf.DUMMYFUNCTION("IF(
  C139="""",
  """",
  LEN(C139) - LEN(REGEXREPLACE(UPPER(C139), ""[^AGTC]"", """"))
)
"),"")</f>
        <v/>
      </c>
      <c r="J139" s="37"/>
      <c r="K139" s="4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3.5" customHeight="1" x14ac:dyDescent="0.3">
      <c r="A140" s="36">
        <v>117</v>
      </c>
      <c r="B140" s="33"/>
      <c r="C140" s="33"/>
      <c r="D140" s="33"/>
      <c r="E140" s="33"/>
      <c r="F140" s="33"/>
      <c r="G140" s="32" t="str">
        <f t="shared" si="1"/>
        <v/>
      </c>
      <c r="H140" s="34" t="str">
        <f t="array" ref="H140">IF(
  ISBLANK(D140),
  IF(
    ISBLANK(C140),
    "",
    G140 * INDEX(PrimerPrices!$C$2:$C$500, MATCH(TRIM(E140) &amp; "|" &amp; TRIM(F140), PrimerPrices!$D$2:$D$500, 0))
  ),
  INDEX(ProbePrices!$D$2:$D$500, MATCH(TRIM(D140) &amp; "|" &amp; TRIM(E140) &amp; "|" &amp; TRIM(F140), ProbePrices!$E$2:$E$500, 0))
)</f>
        <v/>
      </c>
      <c r="I140" s="32" t="str">
        <f ca="1">IFERROR(__xludf.DUMMYFUNCTION("IF(
  C140="""",
  """",
  LEN(C140) - LEN(REGEXREPLACE(UPPER(C140), ""[^AGTC]"", """"))
)
"),"")</f>
        <v/>
      </c>
      <c r="J140" s="37"/>
      <c r="K140" s="4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3.5" customHeight="1" x14ac:dyDescent="0.3">
      <c r="A141" s="36">
        <v>118</v>
      </c>
      <c r="B141" s="33"/>
      <c r="C141" s="33"/>
      <c r="D141" s="33"/>
      <c r="E141" s="33"/>
      <c r="F141" s="33"/>
      <c r="G141" s="32" t="str">
        <f t="shared" si="1"/>
        <v/>
      </c>
      <c r="H141" s="34" t="str">
        <f t="array" ref="H141">IF(
  ISBLANK(D141),
  IF(
    ISBLANK(C141),
    "",
    G141 * INDEX(PrimerPrices!$C$2:$C$500, MATCH(TRIM(E141) &amp; "|" &amp; TRIM(F141), PrimerPrices!$D$2:$D$500, 0))
  ),
  INDEX(ProbePrices!$D$2:$D$500, MATCH(TRIM(D141) &amp; "|" &amp; TRIM(E141) &amp; "|" &amp; TRIM(F141), ProbePrices!$E$2:$E$500, 0))
)</f>
        <v/>
      </c>
      <c r="I141" s="32" t="str">
        <f ca="1">IFERROR(__xludf.DUMMYFUNCTION("IF(
  C141="""",
  """",
  LEN(C141) - LEN(REGEXREPLACE(UPPER(C141), ""[^AGTC]"", """"))
)
"),"")</f>
        <v/>
      </c>
      <c r="J141" s="37"/>
      <c r="K141" s="4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3.5" customHeight="1" x14ac:dyDescent="0.3">
      <c r="A142" s="36">
        <v>119</v>
      </c>
      <c r="B142" s="33"/>
      <c r="C142" s="33"/>
      <c r="D142" s="33"/>
      <c r="E142" s="33"/>
      <c r="F142" s="33"/>
      <c r="G142" s="32" t="str">
        <f t="shared" si="1"/>
        <v/>
      </c>
      <c r="H142" s="34" t="str">
        <f t="array" ref="H142">IF(
  ISBLANK(D142),
  IF(
    ISBLANK(C142),
    "",
    G142 * INDEX(PrimerPrices!$C$2:$C$500, MATCH(TRIM(E142) &amp; "|" &amp; TRIM(F142), PrimerPrices!$D$2:$D$500, 0))
  ),
  INDEX(ProbePrices!$D$2:$D$500, MATCH(TRIM(D142) &amp; "|" &amp; TRIM(E142) &amp; "|" &amp; TRIM(F142), ProbePrices!$E$2:$E$500, 0))
)</f>
        <v/>
      </c>
      <c r="I142" s="32" t="str">
        <f ca="1">IFERROR(__xludf.DUMMYFUNCTION("IF(
  C142="""",
  """",
  LEN(C142) - LEN(REGEXREPLACE(UPPER(C142), ""[^AGTC]"", """"))
)
"),"")</f>
        <v/>
      </c>
      <c r="J142" s="37"/>
      <c r="K142" s="4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3.5" customHeight="1" x14ac:dyDescent="0.3">
      <c r="A143" s="36">
        <v>120</v>
      </c>
      <c r="B143" s="33"/>
      <c r="C143" s="33"/>
      <c r="D143" s="33"/>
      <c r="E143" s="33"/>
      <c r="F143" s="33"/>
      <c r="G143" s="32" t="str">
        <f t="shared" si="1"/>
        <v/>
      </c>
      <c r="H143" s="34" t="str">
        <f t="array" ref="H143">IF(
  ISBLANK(D143),
  IF(
    ISBLANK(C143),
    "",
    G143 * INDEX(PrimerPrices!$C$2:$C$500, MATCH(TRIM(E143) &amp; "|" &amp; TRIM(F143), PrimerPrices!$D$2:$D$500, 0))
  ),
  INDEX(ProbePrices!$D$2:$D$500, MATCH(TRIM(D143) &amp; "|" &amp; TRIM(E143) &amp; "|" &amp; TRIM(F143), ProbePrices!$E$2:$E$500, 0))
)</f>
        <v/>
      </c>
      <c r="I143" s="32" t="str">
        <f ca="1">IFERROR(__xludf.DUMMYFUNCTION("IF(
  C143="""",
  """",
  LEN(C143) - LEN(REGEXREPLACE(UPPER(C143), ""[^AGTC]"", """"))
)
"),"")</f>
        <v/>
      </c>
      <c r="J143" s="37"/>
      <c r="K143" s="4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3.5" customHeight="1" x14ac:dyDescent="0.3">
      <c r="A144" s="36">
        <v>121</v>
      </c>
      <c r="B144" s="33"/>
      <c r="C144" s="33"/>
      <c r="D144" s="33"/>
      <c r="E144" s="33"/>
      <c r="F144" s="33"/>
      <c r="G144" s="32" t="str">
        <f t="shared" si="1"/>
        <v/>
      </c>
      <c r="H144" s="34" t="str">
        <f t="array" ref="H144">IF(
  ISBLANK(D144),
  IF(
    ISBLANK(C144),
    "",
    G144 * INDEX(PrimerPrices!$C$2:$C$500, MATCH(TRIM(E144) &amp; "|" &amp; TRIM(F144), PrimerPrices!$D$2:$D$500, 0))
  ),
  INDEX(ProbePrices!$D$2:$D$500, MATCH(TRIM(D144) &amp; "|" &amp; TRIM(E144) &amp; "|" &amp; TRIM(F144), ProbePrices!$E$2:$E$500, 0))
)</f>
        <v/>
      </c>
      <c r="I144" s="32" t="str">
        <f ca="1">IFERROR(__xludf.DUMMYFUNCTION("IF(
  C144="""",
  """",
  LEN(C144) - LEN(REGEXREPLACE(UPPER(C144), ""[^AGTC]"", """"))
)
"),"")</f>
        <v/>
      </c>
      <c r="J144" s="37"/>
      <c r="K144" s="4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3.5" customHeight="1" x14ac:dyDescent="0.3">
      <c r="A145" s="36">
        <v>122</v>
      </c>
      <c r="B145" s="33"/>
      <c r="C145" s="33"/>
      <c r="D145" s="33"/>
      <c r="E145" s="33"/>
      <c r="F145" s="33"/>
      <c r="G145" s="32" t="str">
        <f t="shared" si="1"/>
        <v/>
      </c>
      <c r="H145" s="34" t="str">
        <f t="array" ref="H145">IF(
  ISBLANK(D145),
  IF(
    ISBLANK(C145),
    "",
    G145 * INDEX(PrimerPrices!$C$2:$C$500, MATCH(TRIM(E145) &amp; "|" &amp; TRIM(F145), PrimerPrices!$D$2:$D$500, 0))
  ),
  INDEX(ProbePrices!$D$2:$D$500, MATCH(TRIM(D145) &amp; "|" &amp; TRIM(E145) &amp; "|" &amp; TRIM(F145), ProbePrices!$E$2:$E$500, 0))
)</f>
        <v/>
      </c>
      <c r="I145" s="32" t="str">
        <f ca="1">IFERROR(__xludf.DUMMYFUNCTION("IF(
  C145="""",
  """",
  LEN(C145) - LEN(REGEXREPLACE(UPPER(C145), ""[^AGTC]"", """"))
)
"),"")</f>
        <v/>
      </c>
      <c r="J145" s="37"/>
      <c r="K145" s="4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3.5" customHeight="1" x14ac:dyDescent="0.3">
      <c r="A146" s="36">
        <v>123</v>
      </c>
      <c r="B146" s="33"/>
      <c r="C146" s="33"/>
      <c r="D146" s="33"/>
      <c r="E146" s="33"/>
      <c r="F146" s="33"/>
      <c r="G146" s="32" t="str">
        <f t="shared" si="1"/>
        <v/>
      </c>
      <c r="H146" s="34" t="str">
        <f t="array" ref="H146">IF(
  ISBLANK(D146),
  IF(
    ISBLANK(C146),
    "",
    G146 * INDEX(PrimerPrices!$C$2:$C$500, MATCH(TRIM(E146) &amp; "|" &amp; TRIM(F146), PrimerPrices!$D$2:$D$500, 0))
  ),
  INDEX(ProbePrices!$D$2:$D$500, MATCH(TRIM(D146) &amp; "|" &amp; TRIM(E146) &amp; "|" &amp; TRIM(F146), ProbePrices!$E$2:$E$500, 0))
)</f>
        <v/>
      </c>
      <c r="I146" s="32" t="str">
        <f ca="1">IFERROR(__xludf.DUMMYFUNCTION("IF(
  C146="""",
  """",
  LEN(C146) - LEN(REGEXREPLACE(UPPER(C146), ""[^AGTC]"", """"))
)
"),"")</f>
        <v/>
      </c>
      <c r="J146" s="37"/>
      <c r="K146" s="4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3.5" customHeight="1" x14ac:dyDescent="0.3">
      <c r="A147" s="36">
        <v>124</v>
      </c>
      <c r="B147" s="33"/>
      <c r="C147" s="33"/>
      <c r="D147" s="33"/>
      <c r="E147" s="33"/>
      <c r="F147" s="33"/>
      <c r="G147" s="32" t="str">
        <f t="shared" si="1"/>
        <v/>
      </c>
      <c r="H147" s="34" t="str">
        <f t="array" ref="H147">IF(
  ISBLANK(D147),
  IF(
    ISBLANK(C147),
    "",
    G147 * INDEX(PrimerPrices!$C$2:$C$500, MATCH(TRIM(E147) &amp; "|" &amp; TRIM(F147), PrimerPrices!$D$2:$D$500, 0))
  ),
  INDEX(ProbePrices!$D$2:$D$500, MATCH(TRIM(D147) &amp; "|" &amp; TRIM(E147) &amp; "|" &amp; TRIM(F147), ProbePrices!$E$2:$E$500, 0))
)</f>
        <v/>
      </c>
      <c r="I147" s="32" t="str">
        <f ca="1">IFERROR(__xludf.DUMMYFUNCTION("IF(
  C147="""",
  """",
  LEN(C147) - LEN(REGEXREPLACE(UPPER(C147), ""[^AGTC]"", """"))
)
"),"")</f>
        <v/>
      </c>
      <c r="J147" s="37"/>
      <c r="K147" s="4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3.5" customHeight="1" x14ac:dyDescent="0.3">
      <c r="A148" s="36">
        <v>125</v>
      </c>
      <c r="B148" s="33"/>
      <c r="C148" s="33"/>
      <c r="D148" s="33"/>
      <c r="E148" s="33"/>
      <c r="F148" s="33"/>
      <c r="G148" s="32" t="str">
        <f t="shared" si="1"/>
        <v/>
      </c>
      <c r="H148" s="34" t="str">
        <f t="array" ref="H148">IF(
  ISBLANK(D148),
  IF(
    ISBLANK(C148),
    "",
    G148 * INDEX(PrimerPrices!$C$2:$C$500, MATCH(TRIM(E148) &amp; "|" &amp; TRIM(F148), PrimerPrices!$D$2:$D$500, 0))
  ),
  INDEX(ProbePrices!$D$2:$D$500, MATCH(TRIM(D148) &amp; "|" &amp; TRIM(E148) &amp; "|" &amp; TRIM(F148), ProbePrices!$E$2:$E$500, 0))
)</f>
        <v/>
      </c>
      <c r="I148" s="32" t="str">
        <f ca="1">IFERROR(__xludf.DUMMYFUNCTION("IF(
  C148="""",
  """",
  LEN(C148) - LEN(REGEXREPLACE(UPPER(C148), ""[^AGTC]"", """"))
)
"),"")</f>
        <v/>
      </c>
      <c r="J148" s="37"/>
      <c r="K148" s="4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3.5" customHeight="1" x14ac:dyDescent="0.3">
      <c r="A149" s="36">
        <v>126</v>
      </c>
      <c r="B149" s="33"/>
      <c r="C149" s="33"/>
      <c r="D149" s="33"/>
      <c r="E149" s="33"/>
      <c r="F149" s="33"/>
      <c r="G149" s="32" t="str">
        <f t="shared" si="1"/>
        <v/>
      </c>
      <c r="H149" s="34" t="str">
        <f t="array" ref="H149">IF(
  ISBLANK(D149),
  IF(
    ISBLANK(C149),
    "",
    G149 * INDEX(PrimerPrices!$C$2:$C$500, MATCH(TRIM(E149) &amp; "|" &amp; TRIM(F149), PrimerPrices!$D$2:$D$500, 0))
  ),
  INDEX(ProbePrices!$D$2:$D$500, MATCH(TRIM(D149) &amp; "|" &amp; TRIM(E149) &amp; "|" &amp; TRIM(F149), ProbePrices!$E$2:$E$500, 0))
)</f>
        <v/>
      </c>
      <c r="I149" s="32" t="str">
        <f ca="1">IFERROR(__xludf.DUMMYFUNCTION("IF(
  C149="""",
  """",
  LEN(C149) - LEN(REGEXREPLACE(UPPER(C149), ""[^AGTC]"", """"))
)
"),"")</f>
        <v/>
      </c>
      <c r="J149" s="37"/>
      <c r="K149" s="4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3.5" customHeight="1" x14ac:dyDescent="0.3">
      <c r="A150" s="36">
        <v>127</v>
      </c>
      <c r="B150" s="33"/>
      <c r="C150" s="33"/>
      <c r="D150" s="33"/>
      <c r="E150" s="33"/>
      <c r="F150" s="33"/>
      <c r="G150" s="32" t="str">
        <f t="shared" si="1"/>
        <v/>
      </c>
      <c r="H150" s="34" t="str">
        <f t="array" ref="H150">IF(
  ISBLANK(D150),
  IF(
    ISBLANK(C150),
    "",
    G150 * INDEX(PrimerPrices!$C$2:$C$500, MATCH(TRIM(E150) &amp; "|" &amp; TRIM(F150), PrimerPrices!$D$2:$D$500, 0))
  ),
  INDEX(ProbePrices!$D$2:$D$500, MATCH(TRIM(D150) &amp; "|" &amp; TRIM(E150) &amp; "|" &amp; TRIM(F150), ProbePrices!$E$2:$E$500, 0))
)</f>
        <v/>
      </c>
      <c r="I150" s="32" t="str">
        <f ca="1">IFERROR(__xludf.DUMMYFUNCTION("IF(
  C150="""",
  """",
  LEN(C150) - LEN(REGEXREPLACE(UPPER(C150), ""[^AGTC]"", """"))
)
"),"")</f>
        <v/>
      </c>
      <c r="J150" s="37"/>
      <c r="K150" s="4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3.5" customHeight="1" x14ac:dyDescent="0.3">
      <c r="A151" s="36">
        <v>128</v>
      </c>
      <c r="B151" s="33"/>
      <c r="C151" s="33"/>
      <c r="D151" s="33"/>
      <c r="E151" s="33"/>
      <c r="F151" s="33"/>
      <c r="G151" s="32" t="str">
        <f t="shared" si="1"/>
        <v/>
      </c>
      <c r="H151" s="34" t="str">
        <f t="array" ref="H151">IF(
  ISBLANK(D151),
  IF(
    ISBLANK(C151),
    "",
    G151 * INDEX(PrimerPrices!$C$2:$C$500, MATCH(TRIM(E151) &amp; "|" &amp; TRIM(F151), PrimerPrices!$D$2:$D$500, 0))
  ),
  INDEX(ProbePrices!$D$2:$D$500, MATCH(TRIM(D151) &amp; "|" &amp; TRIM(E151) &amp; "|" &amp; TRIM(F151), ProbePrices!$E$2:$E$500, 0))
)</f>
        <v/>
      </c>
      <c r="I151" s="32" t="str">
        <f ca="1">IFERROR(__xludf.DUMMYFUNCTION("IF(
  C151="""",
  """",
  LEN(C151) - LEN(REGEXREPLACE(UPPER(C151), ""[^AGTC]"", """"))
)
"),"")</f>
        <v/>
      </c>
      <c r="J151" s="37"/>
      <c r="K151" s="4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3.5" customHeight="1" x14ac:dyDescent="0.3">
      <c r="A152" s="36">
        <v>129</v>
      </c>
      <c r="B152" s="33"/>
      <c r="C152" s="33"/>
      <c r="D152" s="33"/>
      <c r="E152" s="33"/>
      <c r="F152" s="33"/>
      <c r="G152" s="32" t="str">
        <f t="shared" si="1"/>
        <v/>
      </c>
      <c r="H152" s="34" t="str">
        <f t="array" ref="H152">IF(
  ISBLANK(D152),
  IF(
    ISBLANK(C152),
    "",
    G152 * INDEX(PrimerPrices!$C$2:$C$500, MATCH(TRIM(E152) &amp; "|" &amp; TRIM(F152), PrimerPrices!$D$2:$D$500, 0))
  ),
  INDEX(ProbePrices!$D$2:$D$500, MATCH(TRIM(D152) &amp; "|" &amp; TRIM(E152) &amp; "|" &amp; TRIM(F152), ProbePrices!$E$2:$E$500, 0))
)</f>
        <v/>
      </c>
      <c r="I152" s="32" t="str">
        <f ca="1">IFERROR(__xludf.DUMMYFUNCTION("IF(
  C152="""",
  """",
  LEN(C152) - LEN(REGEXREPLACE(UPPER(C152), ""[^AGTC]"", """"))
)
"),"")</f>
        <v/>
      </c>
      <c r="J152" s="37"/>
      <c r="K152" s="4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3.5" customHeight="1" x14ac:dyDescent="0.3">
      <c r="A153" s="36">
        <v>130</v>
      </c>
      <c r="B153" s="33"/>
      <c r="C153" s="33"/>
      <c r="D153" s="33"/>
      <c r="E153" s="33"/>
      <c r="F153" s="33"/>
      <c r="G153" s="32" t="str">
        <f t="shared" si="1"/>
        <v/>
      </c>
      <c r="H153" s="34" t="str">
        <f t="array" ref="H153">IF(
  ISBLANK(D153),
  IF(
    ISBLANK(C153),
    "",
    G153 * INDEX(PrimerPrices!$C$2:$C$500, MATCH(TRIM(E153) &amp; "|" &amp; TRIM(F153), PrimerPrices!$D$2:$D$500, 0))
  ),
  INDEX(ProbePrices!$D$2:$D$500, MATCH(TRIM(D153) &amp; "|" &amp; TRIM(E153) &amp; "|" &amp; TRIM(F153), ProbePrices!$E$2:$E$500, 0))
)</f>
        <v/>
      </c>
      <c r="I153" s="32" t="str">
        <f ca="1">IFERROR(__xludf.DUMMYFUNCTION("IF(
  C153="""",
  """",
  LEN(C153) - LEN(REGEXREPLACE(UPPER(C153), ""[^AGTC]"", """"))
)
"),"")</f>
        <v/>
      </c>
      <c r="J153" s="37"/>
      <c r="K153" s="4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3.5" customHeight="1" x14ac:dyDescent="0.3">
      <c r="A154" s="36">
        <v>131</v>
      </c>
      <c r="B154" s="33"/>
      <c r="C154" s="33"/>
      <c r="D154" s="33"/>
      <c r="E154" s="33"/>
      <c r="F154" s="33"/>
      <c r="G154" s="32" t="str">
        <f t="shared" si="1"/>
        <v/>
      </c>
      <c r="H154" s="34" t="str">
        <f t="array" ref="H154">IF(
  ISBLANK(D154),
  IF(
    ISBLANK(C154),
    "",
    G154 * INDEX(PrimerPrices!$C$2:$C$500, MATCH(TRIM(E154) &amp; "|" &amp; TRIM(F154), PrimerPrices!$D$2:$D$500, 0))
  ),
  INDEX(ProbePrices!$D$2:$D$500, MATCH(TRIM(D154) &amp; "|" &amp; TRIM(E154) &amp; "|" &amp; TRIM(F154), ProbePrices!$E$2:$E$500, 0))
)</f>
        <v/>
      </c>
      <c r="I154" s="32" t="str">
        <f ca="1">IFERROR(__xludf.DUMMYFUNCTION("IF(
  C154="""",
  """",
  LEN(C154) - LEN(REGEXREPLACE(UPPER(C154), ""[^AGTC]"", """"))
)
"),"")</f>
        <v/>
      </c>
      <c r="J154" s="37"/>
      <c r="K154" s="4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3.5" customHeight="1" x14ac:dyDescent="0.3">
      <c r="A155" s="36">
        <v>132</v>
      </c>
      <c r="B155" s="33"/>
      <c r="C155" s="33"/>
      <c r="D155" s="33"/>
      <c r="E155" s="33"/>
      <c r="F155" s="33"/>
      <c r="G155" s="32" t="str">
        <f t="shared" si="1"/>
        <v/>
      </c>
      <c r="H155" s="34" t="str">
        <f t="array" ref="H155">IF(
  ISBLANK(D155),
  IF(
    ISBLANK(C155),
    "",
    G155 * INDEX(PrimerPrices!$C$2:$C$500, MATCH(TRIM(E155) &amp; "|" &amp; TRIM(F155), PrimerPrices!$D$2:$D$500, 0))
  ),
  INDEX(ProbePrices!$D$2:$D$500, MATCH(TRIM(D155) &amp; "|" &amp; TRIM(E155) &amp; "|" &amp; TRIM(F155), ProbePrices!$E$2:$E$500, 0))
)</f>
        <v/>
      </c>
      <c r="I155" s="32" t="str">
        <f ca="1">IFERROR(__xludf.DUMMYFUNCTION("IF(
  C155="""",
  """",
  LEN(C155) - LEN(REGEXREPLACE(UPPER(C155), ""[^AGTC]"", """"))
)
"),"")</f>
        <v/>
      </c>
      <c r="J155" s="37"/>
      <c r="K155" s="4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3.5" customHeight="1" x14ac:dyDescent="0.3">
      <c r="A156" s="36">
        <v>133</v>
      </c>
      <c r="B156" s="33"/>
      <c r="C156" s="33"/>
      <c r="D156" s="33"/>
      <c r="E156" s="33"/>
      <c r="F156" s="33"/>
      <c r="G156" s="32" t="str">
        <f t="shared" si="1"/>
        <v/>
      </c>
      <c r="H156" s="34" t="str">
        <f t="array" ref="H156">IF(
  ISBLANK(D156),
  IF(
    ISBLANK(C156),
    "",
    G156 * INDEX(PrimerPrices!$C$2:$C$500, MATCH(TRIM(E156) &amp; "|" &amp; TRIM(F156), PrimerPrices!$D$2:$D$500, 0))
  ),
  INDEX(ProbePrices!$D$2:$D$500, MATCH(TRIM(D156) &amp; "|" &amp; TRIM(E156) &amp; "|" &amp; TRIM(F156), ProbePrices!$E$2:$E$500, 0))
)</f>
        <v/>
      </c>
      <c r="I156" s="32" t="str">
        <f ca="1">IFERROR(__xludf.DUMMYFUNCTION("IF(
  C156="""",
  """",
  LEN(C156) - LEN(REGEXREPLACE(UPPER(C156), ""[^AGTC]"", """"))
)
"),"")</f>
        <v/>
      </c>
      <c r="J156" s="37"/>
      <c r="K156" s="4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3.5" customHeight="1" x14ac:dyDescent="0.3">
      <c r="A157" s="36">
        <v>134</v>
      </c>
      <c r="B157" s="33"/>
      <c r="C157" s="33"/>
      <c r="D157" s="33"/>
      <c r="E157" s="33"/>
      <c r="F157" s="33"/>
      <c r="G157" s="32" t="str">
        <f t="shared" si="1"/>
        <v/>
      </c>
      <c r="H157" s="34" t="str">
        <f t="array" ref="H157">IF(
  ISBLANK(D157),
  IF(
    ISBLANK(C157),
    "",
    G157 * INDEX(PrimerPrices!$C$2:$C$500, MATCH(TRIM(E157) &amp; "|" &amp; TRIM(F157), PrimerPrices!$D$2:$D$500, 0))
  ),
  INDEX(ProbePrices!$D$2:$D$500, MATCH(TRIM(D157) &amp; "|" &amp; TRIM(E157) &amp; "|" &amp; TRIM(F157), ProbePrices!$E$2:$E$500, 0))
)</f>
        <v/>
      </c>
      <c r="I157" s="32" t="str">
        <f ca="1">IFERROR(__xludf.DUMMYFUNCTION("IF(
  C157="""",
  """",
  LEN(C157) - LEN(REGEXREPLACE(UPPER(C157), ""[^AGTC]"", """"))
)
"),"")</f>
        <v/>
      </c>
      <c r="J157" s="37"/>
      <c r="K157" s="4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3.5" customHeight="1" x14ac:dyDescent="0.3">
      <c r="A158" s="36">
        <v>135</v>
      </c>
      <c r="B158" s="33"/>
      <c r="C158" s="33"/>
      <c r="D158" s="33"/>
      <c r="E158" s="33"/>
      <c r="F158" s="33"/>
      <c r="G158" s="32" t="str">
        <f t="shared" si="1"/>
        <v/>
      </c>
      <c r="H158" s="34" t="str">
        <f t="array" ref="H158">IF(
  ISBLANK(D158),
  IF(
    ISBLANK(C158),
    "",
    G158 * INDEX(PrimerPrices!$C$2:$C$500, MATCH(TRIM(E158) &amp; "|" &amp; TRIM(F158), PrimerPrices!$D$2:$D$500, 0))
  ),
  INDEX(ProbePrices!$D$2:$D$500, MATCH(TRIM(D158) &amp; "|" &amp; TRIM(E158) &amp; "|" &amp; TRIM(F158), ProbePrices!$E$2:$E$500, 0))
)</f>
        <v/>
      </c>
      <c r="I158" s="32" t="str">
        <f ca="1">IFERROR(__xludf.DUMMYFUNCTION("IF(
  C158="""",
  """",
  LEN(C158) - LEN(REGEXREPLACE(UPPER(C158), ""[^AGTC]"", """"))
)
"),"")</f>
        <v/>
      </c>
      <c r="J158" s="37"/>
      <c r="K158" s="4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3.5" customHeight="1" x14ac:dyDescent="0.3">
      <c r="A159" s="36">
        <v>136</v>
      </c>
      <c r="B159" s="33"/>
      <c r="C159" s="33"/>
      <c r="D159" s="33"/>
      <c r="E159" s="33"/>
      <c r="F159" s="33"/>
      <c r="G159" s="32" t="str">
        <f t="shared" si="1"/>
        <v/>
      </c>
      <c r="H159" s="34" t="str">
        <f t="array" ref="H159">IF(
  ISBLANK(D159),
  IF(
    ISBLANK(C159),
    "",
    G159 * INDEX(PrimerPrices!$C$2:$C$500, MATCH(TRIM(E159) &amp; "|" &amp; TRIM(F159), PrimerPrices!$D$2:$D$500, 0))
  ),
  INDEX(ProbePrices!$D$2:$D$500, MATCH(TRIM(D159) &amp; "|" &amp; TRIM(E159) &amp; "|" &amp; TRIM(F159), ProbePrices!$E$2:$E$500, 0))
)</f>
        <v/>
      </c>
      <c r="I159" s="32" t="str">
        <f ca="1">IFERROR(__xludf.DUMMYFUNCTION("IF(
  C159="""",
  """",
  LEN(C159) - LEN(REGEXREPLACE(UPPER(C159), ""[^AGTC]"", """"))
)
"),"")</f>
        <v/>
      </c>
      <c r="J159" s="37"/>
      <c r="K159" s="4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3.5" customHeight="1" x14ac:dyDescent="0.3">
      <c r="A160" s="36">
        <v>137</v>
      </c>
      <c r="B160" s="33"/>
      <c r="C160" s="33"/>
      <c r="D160" s="33"/>
      <c r="E160" s="33"/>
      <c r="F160" s="33"/>
      <c r="G160" s="32" t="str">
        <f t="shared" si="1"/>
        <v/>
      </c>
      <c r="H160" s="34" t="str">
        <f t="array" ref="H160">IF(
  ISBLANK(D160),
  IF(
    ISBLANK(C160),
    "",
    G160 * INDEX(PrimerPrices!$C$2:$C$500, MATCH(TRIM(E160) &amp; "|" &amp; TRIM(F160), PrimerPrices!$D$2:$D$500, 0))
  ),
  INDEX(ProbePrices!$D$2:$D$500, MATCH(TRIM(D160) &amp; "|" &amp; TRIM(E160) &amp; "|" &amp; TRIM(F160), ProbePrices!$E$2:$E$500, 0))
)</f>
        <v/>
      </c>
      <c r="I160" s="32" t="str">
        <f ca="1">IFERROR(__xludf.DUMMYFUNCTION("IF(
  C160="""",
  """",
  LEN(C160) - LEN(REGEXREPLACE(UPPER(C160), ""[^AGTC]"", """"))
)
"),"")</f>
        <v/>
      </c>
      <c r="J160" s="37"/>
      <c r="K160" s="4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3.5" customHeight="1" x14ac:dyDescent="0.3">
      <c r="A161" s="36">
        <v>138</v>
      </c>
      <c r="B161" s="33"/>
      <c r="C161" s="33"/>
      <c r="D161" s="33"/>
      <c r="E161" s="33"/>
      <c r="F161" s="33"/>
      <c r="G161" s="32" t="str">
        <f t="shared" si="1"/>
        <v/>
      </c>
      <c r="H161" s="34" t="str">
        <f t="array" ref="H161">IF(
  ISBLANK(D161),
  IF(
    ISBLANK(C161),
    "",
    G161 * INDEX(PrimerPrices!$C$2:$C$500, MATCH(TRIM(E161) &amp; "|" &amp; TRIM(F161), PrimerPrices!$D$2:$D$500, 0))
  ),
  INDEX(ProbePrices!$D$2:$D$500, MATCH(TRIM(D161) &amp; "|" &amp; TRIM(E161) &amp; "|" &amp; TRIM(F161), ProbePrices!$E$2:$E$500, 0))
)</f>
        <v/>
      </c>
      <c r="I161" s="32" t="str">
        <f ca="1">IFERROR(__xludf.DUMMYFUNCTION("IF(
  C161="""",
  """",
  LEN(C161) - LEN(REGEXREPLACE(UPPER(C161), ""[^AGTC]"", """"))
)
"),"")</f>
        <v/>
      </c>
      <c r="J161" s="37"/>
      <c r="K161" s="4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3.5" customHeight="1" x14ac:dyDescent="0.3">
      <c r="A162" s="36">
        <v>139</v>
      </c>
      <c r="B162" s="33"/>
      <c r="C162" s="33"/>
      <c r="D162" s="33"/>
      <c r="E162" s="33"/>
      <c r="F162" s="33"/>
      <c r="G162" s="32" t="str">
        <f t="shared" si="1"/>
        <v/>
      </c>
      <c r="H162" s="34" t="str">
        <f t="array" ref="H162">IF(
  ISBLANK(D162),
  IF(
    ISBLANK(C162),
    "",
    G162 * INDEX(PrimerPrices!$C$2:$C$500, MATCH(TRIM(E162) &amp; "|" &amp; TRIM(F162), PrimerPrices!$D$2:$D$500, 0))
  ),
  INDEX(ProbePrices!$D$2:$D$500, MATCH(TRIM(D162) &amp; "|" &amp; TRIM(E162) &amp; "|" &amp; TRIM(F162), ProbePrices!$E$2:$E$500, 0))
)</f>
        <v/>
      </c>
      <c r="I162" s="32" t="str">
        <f ca="1">IFERROR(__xludf.DUMMYFUNCTION("IF(
  C162="""",
  """",
  LEN(C162) - LEN(REGEXREPLACE(UPPER(C162), ""[^AGTC]"", """"))
)
"),"")</f>
        <v/>
      </c>
      <c r="J162" s="37"/>
      <c r="K162" s="4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3.5" customHeight="1" x14ac:dyDescent="0.3">
      <c r="A163" s="36">
        <v>140</v>
      </c>
      <c r="B163" s="33"/>
      <c r="C163" s="33"/>
      <c r="D163" s="33"/>
      <c r="E163" s="33"/>
      <c r="F163" s="33"/>
      <c r="G163" s="32" t="str">
        <f t="shared" si="1"/>
        <v/>
      </c>
      <c r="H163" s="34" t="str">
        <f t="array" ref="H163">IF(
  ISBLANK(D163),
  IF(
    ISBLANK(C163),
    "",
    G163 * INDEX(PrimerPrices!$C$2:$C$500, MATCH(TRIM(E163) &amp; "|" &amp; TRIM(F163), PrimerPrices!$D$2:$D$500, 0))
  ),
  INDEX(ProbePrices!$D$2:$D$500, MATCH(TRIM(D163) &amp; "|" &amp; TRIM(E163) &amp; "|" &amp; TRIM(F163), ProbePrices!$E$2:$E$500, 0))
)</f>
        <v/>
      </c>
      <c r="I163" s="32" t="str">
        <f ca="1">IFERROR(__xludf.DUMMYFUNCTION("IF(
  C163="""",
  """",
  LEN(C163) - LEN(REGEXREPLACE(UPPER(C163), ""[^AGTC]"", """"))
)
"),"")</f>
        <v/>
      </c>
      <c r="J163" s="37"/>
      <c r="K163" s="4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3.5" customHeight="1" x14ac:dyDescent="0.3">
      <c r="A164" s="36">
        <v>141</v>
      </c>
      <c r="B164" s="33"/>
      <c r="C164" s="33"/>
      <c r="D164" s="33"/>
      <c r="E164" s="33"/>
      <c r="F164" s="33"/>
      <c r="G164" s="32" t="str">
        <f t="shared" si="1"/>
        <v/>
      </c>
      <c r="H164" s="34" t="str">
        <f t="array" ref="H164">IF(
  ISBLANK(D164),
  IF(
    ISBLANK(C164),
    "",
    G164 * INDEX(PrimerPrices!$C$2:$C$500, MATCH(TRIM(E164) &amp; "|" &amp; TRIM(F164), PrimerPrices!$D$2:$D$500, 0))
  ),
  INDEX(ProbePrices!$D$2:$D$500, MATCH(TRIM(D164) &amp; "|" &amp; TRIM(E164) &amp; "|" &amp; TRIM(F164), ProbePrices!$E$2:$E$500, 0))
)</f>
        <v/>
      </c>
      <c r="I164" s="32" t="str">
        <f ca="1">IFERROR(__xludf.DUMMYFUNCTION("IF(
  C164="""",
  """",
  LEN(C164) - LEN(REGEXREPLACE(UPPER(C164), ""[^AGTC]"", """"))
)
"),"")</f>
        <v/>
      </c>
      <c r="J164" s="37"/>
      <c r="K164" s="4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3.5" customHeight="1" x14ac:dyDescent="0.3">
      <c r="A165" s="36">
        <v>142</v>
      </c>
      <c r="B165" s="33"/>
      <c r="C165" s="33"/>
      <c r="D165" s="33"/>
      <c r="E165" s="33"/>
      <c r="F165" s="33"/>
      <c r="G165" s="32" t="str">
        <f t="shared" si="1"/>
        <v/>
      </c>
      <c r="H165" s="34" t="str">
        <f t="array" ref="H165">IF(
  ISBLANK(D165),
  IF(
    ISBLANK(C165),
    "",
    G165 * INDEX(PrimerPrices!$C$2:$C$500, MATCH(TRIM(E165) &amp; "|" &amp; TRIM(F165), PrimerPrices!$D$2:$D$500, 0))
  ),
  INDEX(ProbePrices!$D$2:$D$500, MATCH(TRIM(D165) &amp; "|" &amp; TRIM(E165) &amp; "|" &amp; TRIM(F165), ProbePrices!$E$2:$E$500, 0))
)</f>
        <v/>
      </c>
      <c r="I165" s="32" t="str">
        <f ca="1">IFERROR(__xludf.DUMMYFUNCTION("IF(
  C165="""",
  """",
  LEN(C165) - LEN(REGEXREPLACE(UPPER(C165), ""[^AGTC]"", """"))
)
"),"")</f>
        <v/>
      </c>
      <c r="J165" s="37"/>
      <c r="K165" s="4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3.5" customHeight="1" x14ac:dyDescent="0.3">
      <c r="A166" s="36">
        <v>143</v>
      </c>
      <c r="B166" s="33"/>
      <c r="C166" s="33"/>
      <c r="D166" s="33"/>
      <c r="E166" s="33"/>
      <c r="F166" s="33"/>
      <c r="G166" s="32" t="str">
        <f t="shared" si="1"/>
        <v/>
      </c>
      <c r="H166" s="34" t="str">
        <f t="array" ref="H166">IF(
  ISBLANK(D166),
  IF(
    ISBLANK(C166),
    "",
    G166 * INDEX(PrimerPrices!$C$2:$C$500, MATCH(TRIM(E166) &amp; "|" &amp; TRIM(F166), PrimerPrices!$D$2:$D$500, 0))
  ),
  INDEX(ProbePrices!$D$2:$D$500, MATCH(TRIM(D166) &amp; "|" &amp; TRIM(E166) &amp; "|" &amp; TRIM(F166), ProbePrices!$E$2:$E$500, 0))
)</f>
        <v/>
      </c>
      <c r="I166" s="32" t="str">
        <f ca="1">IFERROR(__xludf.DUMMYFUNCTION("IF(
  C166="""",
  """",
  LEN(C166) - LEN(REGEXREPLACE(UPPER(C166), ""[^AGTC]"", """"))
)
"),"")</f>
        <v/>
      </c>
      <c r="J166" s="37"/>
      <c r="K166" s="4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3.5" customHeight="1" x14ac:dyDescent="0.3">
      <c r="A167" s="36">
        <v>144</v>
      </c>
      <c r="B167" s="33"/>
      <c r="C167" s="33"/>
      <c r="D167" s="33"/>
      <c r="E167" s="33"/>
      <c r="F167" s="33"/>
      <c r="G167" s="32" t="str">
        <f t="shared" si="1"/>
        <v/>
      </c>
      <c r="H167" s="34" t="str">
        <f t="array" ref="H167">IF(
  ISBLANK(D167),
  IF(
    ISBLANK(C167),
    "",
    G167 * INDEX(PrimerPrices!$C$2:$C$500, MATCH(TRIM(E167) &amp; "|" &amp; TRIM(F167), PrimerPrices!$D$2:$D$500, 0))
  ),
  INDEX(ProbePrices!$D$2:$D$500, MATCH(TRIM(D167) &amp; "|" &amp; TRIM(E167) &amp; "|" &amp; TRIM(F167), ProbePrices!$E$2:$E$500, 0))
)</f>
        <v/>
      </c>
      <c r="I167" s="32" t="str">
        <f ca="1">IFERROR(__xludf.DUMMYFUNCTION("IF(
  C167="""",
  """",
  LEN(C167) - LEN(REGEXREPLACE(UPPER(C167), ""[^AGTC]"", """"))
)
"),"")</f>
        <v/>
      </c>
      <c r="J167" s="37"/>
      <c r="K167" s="4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3.5" customHeight="1" x14ac:dyDescent="0.3">
      <c r="A168" s="36">
        <v>145</v>
      </c>
      <c r="B168" s="33"/>
      <c r="C168" s="33"/>
      <c r="D168" s="33"/>
      <c r="E168" s="33"/>
      <c r="F168" s="33"/>
      <c r="G168" s="32" t="str">
        <f t="shared" si="1"/>
        <v/>
      </c>
      <c r="H168" s="34" t="str">
        <f t="array" ref="H168">IF(
  ISBLANK(D168),
  IF(
    ISBLANK(C168),
    "",
    G168 * INDEX(PrimerPrices!$C$2:$C$500, MATCH(TRIM(E168) &amp; "|" &amp; TRIM(F168), PrimerPrices!$D$2:$D$500, 0))
  ),
  INDEX(ProbePrices!$D$2:$D$500, MATCH(TRIM(D168) &amp; "|" &amp; TRIM(E168) &amp; "|" &amp; TRIM(F168), ProbePrices!$E$2:$E$500, 0))
)</f>
        <v/>
      </c>
      <c r="I168" s="32" t="str">
        <f ca="1">IFERROR(__xludf.DUMMYFUNCTION("IF(
  C168="""",
  """",
  LEN(C168) - LEN(REGEXREPLACE(UPPER(C168), ""[^AGTC]"", """"))
)
"),"")</f>
        <v/>
      </c>
      <c r="J168" s="37"/>
      <c r="K168" s="4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3.5" customHeight="1" x14ac:dyDescent="0.3">
      <c r="A169" s="36">
        <v>146</v>
      </c>
      <c r="B169" s="33"/>
      <c r="C169" s="33"/>
      <c r="D169" s="33"/>
      <c r="E169" s="33"/>
      <c r="F169" s="33"/>
      <c r="G169" s="32" t="str">
        <f t="shared" si="1"/>
        <v/>
      </c>
      <c r="H169" s="34" t="str">
        <f t="array" ref="H169">IF(
  ISBLANK(D169),
  IF(
    ISBLANK(C169),
    "",
    G169 * INDEX(PrimerPrices!$C$2:$C$500, MATCH(TRIM(E169) &amp; "|" &amp; TRIM(F169), PrimerPrices!$D$2:$D$500, 0))
  ),
  INDEX(ProbePrices!$D$2:$D$500, MATCH(TRIM(D169) &amp; "|" &amp; TRIM(E169) &amp; "|" &amp; TRIM(F169), ProbePrices!$E$2:$E$500, 0))
)</f>
        <v/>
      </c>
      <c r="I169" s="32" t="str">
        <f ca="1">IFERROR(__xludf.DUMMYFUNCTION("IF(
  C169="""",
  """",
  LEN(C169) - LEN(REGEXREPLACE(UPPER(C169), ""[^AGTC]"", """"))
)
"),"")</f>
        <v/>
      </c>
      <c r="J169" s="37"/>
      <c r="K169" s="4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3.5" customHeight="1" x14ac:dyDescent="0.3">
      <c r="A170" s="36">
        <v>147</v>
      </c>
      <c r="B170" s="33"/>
      <c r="C170" s="33"/>
      <c r="D170" s="33"/>
      <c r="E170" s="33"/>
      <c r="F170" s="33"/>
      <c r="G170" s="32" t="str">
        <f t="shared" si="1"/>
        <v/>
      </c>
      <c r="H170" s="34" t="str">
        <f t="array" ref="H170">IF(
  ISBLANK(D170),
  IF(
    ISBLANK(C170),
    "",
    G170 * INDEX(PrimerPrices!$C$2:$C$500, MATCH(TRIM(E170) &amp; "|" &amp; TRIM(F170), PrimerPrices!$D$2:$D$500, 0))
  ),
  INDEX(ProbePrices!$D$2:$D$500, MATCH(TRIM(D170) &amp; "|" &amp; TRIM(E170) &amp; "|" &amp; TRIM(F170), ProbePrices!$E$2:$E$500, 0))
)</f>
        <v/>
      </c>
      <c r="I170" s="32" t="str">
        <f ca="1">IFERROR(__xludf.DUMMYFUNCTION("IF(
  C170="""",
  """",
  LEN(C170) - LEN(REGEXREPLACE(UPPER(C170), ""[^AGTC]"", """"))
)
"),"")</f>
        <v/>
      </c>
      <c r="J170" s="37"/>
      <c r="K170" s="4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3.5" customHeight="1" x14ac:dyDescent="0.3">
      <c r="A171" s="36">
        <v>148</v>
      </c>
      <c r="B171" s="33"/>
      <c r="C171" s="33"/>
      <c r="D171" s="33"/>
      <c r="E171" s="33"/>
      <c r="F171" s="33"/>
      <c r="G171" s="32" t="str">
        <f t="shared" si="1"/>
        <v/>
      </c>
      <c r="H171" s="34" t="str">
        <f t="array" ref="H171">IF(
  ISBLANK(D171),
  IF(
    ISBLANK(C171),
    "",
    G171 * INDEX(PrimerPrices!$C$2:$C$500, MATCH(TRIM(E171) &amp; "|" &amp; TRIM(F171), PrimerPrices!$D$2:$D$500, 0))
  ),
  INDEX(ProbePrices!$D$2:$D$500, MATCH(TRIM(D171) &amp; "|" &amp; TRIM(E171) &amp; "|" &amp; TRIM(F171), ProbePrices!$E$2:$E$500, 0))
)</f>
        <v/>
      </c>
      <c r="I171" s="32" t="str">
        <f ca="1">IFERROR(__xludf.DUMMYFUNCTION("IF(
  C171="""",
  """",
  LEN(C171) - LEN(REGEXREPLACE(UPPER(C171), ""[^AGTC]"", """"))
)
"),"")</f>
        <v/>
      </c>
      <c r="J171" s="37"/>
      <c r="K171" s="4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3.5" customHeight="1" x14ac:dyDescent="0.3">
      <c r="A172" s="36">
        <v>149</v>
      </c>
      <c r="B172" s="33"/>
      <c r="C172" s="33"/>
      <c r="D172" s="33"/>
      <c r="E172" s="33"/>
      <c r="F172" s="33"/>
      <c r="G172" s="32" t="str">
        <f t="shared" si="1"/>
        <v/>
      </c>
      <c r="H172" s="34" t="str">
        <f t="array" ref="H172">IF(
  ISBLANK(D172),
  IF(
    ISBLANK(C172),
    "",
    G172 * INDEX(PrimerPrices!$C$2:$C$500, MATCH(TRIM(E172) &amp; "|" &amp; TRIM(F172), PrimerPrices!$D$2:$D$500, 0))
  ),
  INDEX(ProbePrices!$D$2:$D$500, MATCH(TRIM(D172) &amp; "|" &amp; TRIM(E172) &amp; "|" &amp; TRIM(F172), ProbePrices!$E$2:$E$500, 0))
)</f>
        <v/>
      </c>
      <c r="I172" s="32" t="str">
        <f ca="1">IFERROR(__xludf.DUMMYFUNCTION("IF(
  C172="""",
  """",
  LEN(C172) - LEN(REGEXREPLACE(UPPER(C172), ""[^AGTC]"", """"))
)
"),"")</f>
        <v/>
      </c>
      <c r="J172" s="37"/>
      <c r="K172" s="4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3.5" customHeight="1" x14ac:dyDescent="0.3">
      <c r="A173" s="36">
        <v>150</v>
      </c>
      <c r="B173" s="33"/>
      <c r="C173" s="33"/>
      <c r="D173" s="33"/>
      <c r="E173" s="33"/>
      <c r="F173" s="33"/>
      <c r="G173" s="32" t="str">
        <f t="shared" si="1"/>
        <v/>
      </c>
      <c r="H173" s="34" t="str">
        <f t="array" ref="H173">IF(
  ISBLANK(D173),
  IF(
    ISBLANK(C173),
    "",
    G173 * INDEX(PrimerPrices!$C$2:$C$500, MATCH(TRIM(E173) &amp; "|" &amp; TRIM(F173), PrimerPrices!$D$2:$D$500, 0))
  ),
  INDEX(ProbePrices!$D$2:$D$500, MATCH(TRIM(D173) &amp; "|" &amp; TRIM(E173) &amp; "|" &amp; TRIM(F173), ProbePrices!$E$2:$E$500, 0))
)</f>
        <v/>
      </c>
      <c r="I173" s="32" t="str">
        <f ca="1">IFERROR(__xludf.DUMMYFUNCTION("IF(
  C173="""",
  """",
  LEN(C173) - LEN(REGEXREPLACE(UPPER(C173), ""[^AGTC]"", """"))
)
"),"")</f>
        <v/>
      </c>
      <c r="J173" s="37"/>
      <c r="K173" s="4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3.5" customHeight="1" x14ac:dyDescent="0.3">
      <c r="A174" s="36">
        <v>151</v>
      </c>
      <c r="B174" s="33"/>
      <c r="C174" s="33"/>
      <c r="D174" s="33"/>
      <c r="E174" s="33"/>
      <c r="F174" s="33"/>
      <c r="G174" s="32" t="str">
        <f t="shared" si="1"/>
        <v/>
      </c>
      <c r="H174" s="34" t="str">
        <f t="array" ref="H174">IF(
  ISBLANK(D174),
  IF(
    ISBLANK(C174),
    "",
    G174 * INDEX(PrimerPrices!$C$2:$C$500, MATCH(TRIM(E174) &amp; "|" &amp; TRIM(F174), PrimerPrices!$D$2:$D$500, 0))
  ),
  INDEX(ProbePrices!$D$2:$D$500, MATCH(TRIM(D174) &amp; "|" &amp; TRIM(E174) &amp; "|" &amp; TRIM(F174), ProbePrices!$E$2:$E$500, 0))
)</f>
        <v/>
      </c>
      <c r="I174" s="32" t="str">
        <f ca="1">IFERROR(__xludf.DUMMYFUNCTION("IF(
  C174="""",
  """",
  LEN(C174) - LEN(REGEXREPLACE(UPPER(C174), ""[^AGTC]"", """"))
)
"),"")</f>
        <v/>
      </c>
      <c r="J174" s="37"/>
      <c r="K174" s="4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3.5" customHeight="1" x14ac:dyDescent="0.3">
      <c r="A175" s="36">
        <v>152</v>
      </c>
      <c r="B175" s="33"/>
      <c r="C175" s="33"/>
      <c r="D175" s="33"/>
      <c r="E175" s="33"/>
      <c r="F175" s="33"/>
      <c r="G175" s="32" t="str">
        <f t="shared" si="1"/>
        <v/>
      </c>
      <c r="H175" s="34" t="str">
        <f t="array" ref="H175">IF(
  ISBLANK(D175),
  IF(
    ISBLANK(C175),
    "",
    G175 * INDEX(PrimerPrices!$C$2:$C$500, MATCH(TRIM(E175) &amp; "|" &amp; TRIM(F175), PrimerPrices!$D$2:$D$500, 0))
  ),
  INDEX(ProbePrices!$D$2:$D$500, MATCH(TRIM(D175) &amp; "|" &amp; TRIM(E175) &amp; "|" &amp; TRIM(F175), ProbePrices!$E$2:$E$500, 0))
)</f>
        <v/>
      </c>
      <c r="I175" s="32" t="str">
        <f ca="1">IFERROR(__xludf.DUMMYFUNCTION("IF(
  C175="""",
  """",
  LEN(C175) - LEN(REGEXREPLACE(UPPER(C175), ""[^AGTC]"", """"))
)
"),"")</f>
        <v/>
      </c>
      <c r="J175" s="37"/>
      <c r="K175" s="4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3.5" customHeight="1" x14ac:dyDescent="0.3">
      <c r="A176" s="36">
        <v>153</v>
      </c>
      <c r="B176" s="33"/>
      <c r="C176" s="33"/>
      <c r="D176" s="33"/>
      <c r="E176" s="33"/>
      <c r="F176" s="33"/>
      <c r="G176" s="32" t="str">
        <f t="shared" si="1"/>
        <v/>
      </c>
      <c r="H176" s="34" t="str">
        <f t="array" ref="H176">IF(
  ISBLANK(D176),
  IF(
    ISBLANK(C176),
    "",
    G176 * INDEX(PrimerPrices!$C$2:$C$500, MATCH(TRIM(E176) &amp; "|" &amp; TRIM(F176), PrimerPrices!$D$2:$D$500, 0))
  ),
  INDEX(ProbePrices!$D$2:$D$500, MATCH(TRIM(D176) &amp; "|" &amp; TRIM(E176) &amp; "|" &amp; TRIM(F176), ProbePrices!$E$2:$E$500, 0))
)</f>
        <v/>
      </c>
      <c r="I176" s="32" t="str">
        <f ca="1">IFERROR(__xludf.DUMMYFUNCTION("IF(
  C176="""",
  """",
  LEN(C176) - LEN(REGEXREPLACE(UPPER(C176), ""[^AGTC]"", """"))
)
"),"")</f>
        <v/>
      </c>
      <c r="J176" s="37"/>
      <c r="K176" s="4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3.5" customHeight="1" x14ac:dyDescent="0.3">
      <c r="A177" s="36">
        <v>154</v>
      </c>
      <c r="B177" s="33"/>
      <c r="C177" s="33"/>
      <c r="D177" s="33"/>
      <c r="E177" s="33"/>
      <c r="F177" s="33"/>
      <c r="G177" s="32" t="str">
        <f t="shared" si="1"/>
        <v/>
      </c>
      <c r="H177" s="34" t="str">
        <f t="array" ref="H177">IF(
  ISBLANK(D177),
  IF(
    ISBLANK(C177),
    "",
    G177 * INDEX(PrimerPrices!$C$2:$C$500, MATCH(TRIM(E177) &amp; "|" &amp; TRIM(F177), PrimerPrices!$D$2:$D$500, 0))
  ),
  INDEX(ProbePrices!$D$2:$D$500, MATCH(TRIM(D177) &amp; "|" &amp; TRIM(E177) &amp; "|" &amp; TRIM(F177), ProbePrices!$E$2:$E$500, 0))
)</f>
        <v/>
      </c>
      <c r="I177" s="32" t="str">
        <f ca="1">IFERROR(__xludf.DUMMYFUNCTION("IF(
  C177="""",
  """",
  LEN(C177) - LEN(REGEXREPLACE(UPPER(C177), ""[^AGTC]"", """"))
)
"),"")</f>
        <v/>
      </c>
      <c r="J177" s="37"/>
      <c r="K177" s="4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3.5" customHeight="1" x14ac:dyDescent="0.3">
      <c r="A178" s="36">
        <v>155</v>
      </c>
      <c r="B178" s="33"/>
      <c r="C178" s="33"/>
      <c r="D178" s="33"/>
      <c r="E178" s="33"/>
      <c r="F178" s="33"/>
      <c r="G178" s="32" t="str">
        <f t="shared" si="1"/>
        <v/>
      </c>
      <c r="H178" s="34" t="str">
        <f t="array" ref="H178">IF(
  ISBLANK(D178),
  IF(
    ISBLANK(C178),
    "",
    G178 * INDEX(PrimerPrices!$C$2:$C$500, MATCH(TRIM(E178) &amp; "|" &amp; TRIM(F178), PrimerPrices!$D$2:$D$500, 0))
  ),
  INDEX(ProbePrices!$D$2:$D$500, MATCH(TRIM(D178) &amp; "|" &amp; TRIM(E178) &amp; "|" &amp; TRIM(F178), ProbePrices!$E$2:$E$500, 0))
)</f>
        <v/>
      </c>
      <c r="I178" s="32" t="str">
        <f ca="1">IFERROR(__xludf.DUMMYFUNCTION("IF(
  C178="""",
  """",
  LEN(C178) - LEN(REGEXREPLACE(UPPER(C178), ""[^AGTC]"", """"))
)
"),"")</f>
        <v/>
      </c>
      <c r="J178" s="37"/>
      <c r="K178" s="4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3.5" customHeight="1" x14ac:dyDescent="0.3">
      <c r="A179" s="36">
        <v>156</v>
      </c>
      <c r="B179" s="33"/>
      <c r="C179" s="33"/>
      <c r="D179" s="33"/>
      <c r="E179" s="33"/>
      <c r="F179" s="33"/>
      <c r="G179" s="32" t="str">
        <f t="shared" si="1"/>
        <v/>
      </c>
      <c r="H179" s="34" t="str">
        <f t="array" ref="H179">IF(
  ISBLANK(D179),
  IF(
    ISBLANK(C179),
    "",
    G179 * INDEX(PrimerPrices!$C$2:$C$500, MATCH(TRIM(E179) &amp; "|" &amp; TRIM(F179), PrimerPrices!$D$2:$D$500, 0))
  ),
  INDEX(ProbePrices!$D$2:$D$500, MATCH(TRIM(D179) &amp; "|" &amp; TRIM(E179) &amp; "|" &amp; TRIM(F179), ProbePrices!$E$2:$E$500, 0))
)</f>
        <v/>
      </c>
      <c r="I179" s="32" t="str">
        <f ca="1">IFERROR(__xludf.DUMMYFUNCTION("IF(
  C179="""",
  """",
  LEN(C179) - LEN(REGEXREPLACE(UPPER(C179), ""[^AGTC]"", """"))
)
"),"")</f>
        <v/>
      </c>
      <c r="J179" s="37"/>
      <c r="K179" s="4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3.5" customHeight="1" x14ac:dyDescent="0.3">
      <c r="A180" s="36">
        <v>157</v>
      </c>
      <c r="B180" s="33"/>
      <c r="C180" s="33"/>
      <c r="D180" s="33"/>
      <c r="E180" s="33"/>
      <c r="F180" s="33"/>
      <c r="G180" s="32" t="str">
        <f t="shared" si="1"/>
        <v/>
      </c>
      <c r="H180" s="34" t="str">
        <f t="array" ref="H180">IF(
  ISBLANK(D180),
  IF(
    ISBLANK(C180),
    "",
    G180 * INDEX(PrimerPrices!$C$2:$C$500, MATCH(TRIM(E180) &amp; "|" &amp; TRIM(F180), PrimerPrices!$D$2:$D$500, 0))
  ),
  INDEX(ProbePrices!$D$2:$D$500, MATCH(TRIM(D180) &amp; "|" &amp; TRIM(E180) &amp; "|" &amp; TRIM(F180), ProbePrices!$E$2:$E$500, 0))
)</f>
        <v/>
      </c>
      <c r="I180" s="32" t="str">
        <f ca="1">IFERROR(__xludf.DUMMYFUNCTION("IF(
  C180="""",
  """",
  LEN(C180) - LEN(REGEXREPLACE(UPPER(C180), ""[^AGTC]"", """"))
)
"),"")</f>
        <v/>
      </c>
      <c r="J180" s="37"/>
      <c r="K180" s="4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3.5" customHeight="1" x14ac:dyDescent="0.3">
      <c r="A181" s="36">
        <v>158</v>
      </c>
      <c r="B181" s="33"/>
      <c r="C181" s="33"/>
      <c r="D181" s="33"/>
      <c r="E181" s="33"/>
      <c r="F181" s="33"/>
      <c r="G181" s="32" t="str">
        <f t="shared" si="1"/>
        <v/>
      </c>
      <c r="H181" s="34" t="str">
        <f t="array" ref="H181">IF(
  ISBLANK(D181),
  IF(
    ISBLANK(C181),
    "",
    G181 * INDEX(PrimerPrices!$C$2:$C$500, MATCH(TRIM(E181) &amp; "|" &amp; TRIM(F181), PrimerPrices!$D$2:$D$500, 0))
  ),
  INDEX(ProbePrices!$D$2:$D$500, MATCH(TRIM(D181) &amp; "|" &amp; TRIM(E181) &amp; "|" &amp; TRIM(F181), ProbePrices!$E$2:$E$500, 0))
)</f>
        <v/>
      </c>
      <c r="I181" s="32" t="str">
        <f ca="1">IFERROR(__xludf.DUMMYFUNCTION("IF(
  C181="""",
  """",
  LEN(C181) - LEN(REGEXREPLACE(UPPER(C181), ""[^AGTC]"", """"))
)
"),"")</f>
        <v/>
      </c>
      <c r="J181" s="37"/>
      <c r="K181" s="4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3.5" customHeight="1" x14ac:dyDescent="0.3">
      <c r="A182" s="36">
        <v>159</v>
      </c>
      <c r="B182" s="33"/>
      <c r="C182" s="33"/>
      <c r="D182" s="33"/>
      <c r="E182" s="33"/>
      <c r="F182" s="33"/>
      <c r="G182" s="32" t="str">
        <f t="shared" si="1"/>
        <v/>
      </c>
      <c r="H182" s="34" t="str">
        <f t="array" ref="H182">IF(
  ISBLANK(D182),
  IF(
    ISBLANK(C182),
    "",
    G182 * INDEX(PrimerPrices!$C$2:$C$500, MATCH(TRIM(E182) &amp; "|" &amp; TRIM(F182), PrimerPrices!$D$2:$D$500, 0))
  ),
  INDEX(ProbePrices!$D$2:$D$500, MATCH(TRIM(D182) &amp; "|" &amp; TRIM(E182) &amp; "|" &amp; TRIM(F182), ProbePrices!$E$2:$E$500, 0))
)</f>
        <v/>
      </c>
      <c r="I182" s="32" t="str">
        <f ca="1">IFERROR(__xludf.DUMMYFUNCTION("IF(
  C182="""",
  """",
  LEN(C182) - LEN(REGEXREPLACE(UPPER(C182), ""[^AGTC]"", """"))
)
"),"")</f>
        <v/>
      </c>
      <c r="J182" s="37"/>
      <c r="K182" s="4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3.5" customHeight="1" x14ac:dyDescent="0.3">
      <c r="A183" s="36">
        <v>160</v>
      </c>
      <c r="B183" s="33"/>
      <c r="C183" s="33"/>
      <c r="D183" s="33"/>
      <c r="E183" s="33"/>
      <c r="F183" s="33"/>
      <c r="G183" s="32" t="str">
        <f t="shared" si="1"/>
        <v/>
      </c>
      <c r="H183" s="34" t="str">
        <f t="array" ref="H183">IF(
  ISBLANK(D183),
  IF(
    ISBLANK(C183),
    "",
    G183 * INDEX(PrimerPrices!$C$2:$C$500, MATCH(TRIM(E183) &amp; "|" &amp; TRIM(F183), PrimerPrices!$D$2:$D$500, 0))
  ),
  INDEX(ProbePrices!$D$2:$D$500, MATCH(TRIM(D183) &amp; "|" &amp; TRIM(E183) &amp; "|" &amp; TRIM(F183), ProbePrices!$E$2:$E$500, 0))
)</f>
        <v/>
      </c>
      <c r="I183" s="32" t="str">
        <f ca="1">IFERROR(__xludf.DUMMYFUNCTION("IF(
  C183="""",
  """",
  LEN(C183) - LEN(REGEXREPLACE(UPPER(C183), ""[^AGTC]"", """"))
)
"),"")</f>
        <v/>
      </c>
      <c r="J183" s="37"/>
      <c r="K183" s="4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3.5" customHeight="1" x14ac:dyDescent="0.3">
      <c r="A184" s="36">
        <v>161</v>
      </c>
      <c r="B184" s="33"/>
      <c r="C184" s="33"/>
      <c r="D184" s="33"/>
      <c r="E184" s="33"/>
      <c r="F184" s="33"/>
      <c r="G184" s="32" t="str">
        <f t="shared" si="1"/>
        <v/>
      </c>
      <c r="H184" s="34" t="str">
        <f t="array" ref="H184">IF(
  ISBLANK(D184),
  IF(
    ISBLANK(C184),
    "",
    G184 * INDEX(PrimerPrices!$C$2:$C$500, MATCH(TRIM(E184) &amp; "|" &amp; TRIM(F184), PrimerPrices!$D$2:$D$500, 0))
  ),
  INDEX(ProbePrices!$D$2:$D$500, MATCH(TRIM(D184) &amp; "|" &amp; TRIM(E184) &amp; "|" &amp; TRIM(F184), ProbePrices!$E$2:$E$500, 0))
)</f>
        <v/>
      </c>
      <c r="I184" s="32" t="str">
        <f ca="1">IFERROR(__xludf.DUMMYFUNCTION("IF(
  C184="""",
  """",
  LEN(C184) - LEN(REGEXREPLACE(UPPER(C184), ""[^AGTC]"", """"))
)
"),"")</f>
        <v/>
      </c>
      <c r="J184" s="37"/>
      <c r="K184" s="4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3.5" customHeight="1" x14ac:dyDescent="0.3">
      <c r="A185" s="36">
        <v>162</v>
      </c>
      <c r="B185" s="33"/>
      <c r="C185" s="33"/>
      <c r="D185" s="33"/>
      <c r="E185" s="33"/>
      <c r="F185" s="33"/>
      <c r="G185" s="32" t="str">
        <f t="shared" si="1"/>
        <v/>
      </c>
      <c r="H185" s="34" t="str">
        <f t="array" ref="H185">IF(
  ISBLANK(D185),
  IF(
    ISBLANK(C185),
    "",
    G185 * INDEX(PrimerPrices!$C$2:$C$500, MATCH(TRIM(E185) &amp; "|" &amp; TRIM(F185), PrimerPrices!$D$2:$D$500, 0))
  ),
  INDEX(ProbePrices!$D$2:$D$500, MATCH(TRIM(D185) &amp; "|" &amp; TRIM(E185) &amp; "|" &amp; TRIM(F185), ProbePrices!$E$2:$E$500, 0))
)</f>
        <v/>
      </c>
      <c r="I185" s="32" t="str">
        <f ca="1">IFERROR(__xludf.DUMMYFUNCTION("IF(
  C185="""",
  """",
  LEN(C185) - LEN(REGEXREPLACE(UPPER(C185), ""[^AGTC]"", """"))
)
"),"")</f>
        <v/>
      </c>
      <c r="J185" s="37"/>
      <c r="K185" s="4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3.5" customHeight="1" x14ac:dyDescent="0.3">
      <c r="A186" s="36">
        <v>163</v>
      </c>
      <c r="B186" s="33"/>
      <c r="C186" s="33"/>
      <c r="D186" s="33"/>
      <c r="E186" s="33"/>
      <c r="F186" s="33"/>
      <c r="G186" s="32" t="str">
        <f t="shared" si="1"/>
        <v/>
      </c>
      <c r="H186" s="34" t="str">
        <f t="array" ref="H186">IF(
  ISBLANK(D186),
  IF(
    ISBLANK(C186),
    "",
    G186 * INDEX(PrimerPrices!$C$2:$C$500, MATCH(TRIM(E186) &amp; "|" &amp; TRIM(F186), PrimerPrices!$D$2:$D$500, 0))
  ),
  INDEX(ProbePrices!$D$2:$D$500, MATCH(TRIM(D186) &amp; "|" &amp; TRIM(E186) &amp; "|" &amp; TRIM(F186), ProbePrices!$E$2:$E$500, 0))
)</f>
        <v/>
      </c>
      <c r="I186" s="32" t="str">
        <f ca="1">IFERROR(__xludf.DUMMYFUNCTION("IF(
  C186="""",
  """",
  LEN(C186) - LEN(REGEXREPLACE(UPPER(C186), ""[^AGTC]"", """"))
)
"),"")</f>
        <v/>
      </c>
      <c r="J186" s="37"/>
      <c r="K186" s="4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3.5" customHeight="1" x14ac:dyDescent="0.3">
      <c r="A187" s="36">
        <v>164</v>
      </c>
      <c r="B187" s="33"/>
      <c r="C187" s="33"/>
      <c r="D187" s="33"/>
      <c r="E187" s="33"/>
      <c r="F187" s="33"/>
      <c r="G187" s="32" t="str">
        <f t="shared" si="1"/>
        <v/>
      </c>
      <c r="H187" s="34" t="str">
        <f t="array" ref="H187">IF(
  ISBLANK(D187),
  IF(
    ISBLANK(C187),
    "",
    G187 * INDEX(PrimerPrices!$C$2:$C$500, MATCH(TRIM(E187) &amp; "|" &amp; TRIM(F187), PrimerPrices!$D$2:$D$500, 0))
  ),
  INDEX(ProbePrices!$D$2:$D$500, MATCH(TRIM(D187) &amp; "|" &amp; TRIM(E187) &amp; "|" &amp; TRIM(F187), ProbePrices!$E$2:$E$500, 0))
)</f>
        <v/>
      </c>
      <c r="I187" s="32" t="str">
        <f ca="1">IFERROR(__xludf.DUMMYFUNCTION("IF(
  C187="""",
  """",
  LEN(C187) - LEN(REGEXREPLACE(UPPER(C187), ""[^AGTC]"", """"))
)
"),"")</f>
        <v/>
      </c>
      <c r="J187" s="37"/>
      <c r="K187" s="4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3.5" customHeight="1" x14ac:dyDescent="0.3">
      <c r="A188" s="36">
        <v>165</v>
      </c>
      <c r="B188" s="33"/>
      <c r="C188" s="33"/>
      <c r="D188" s="33"/>
      <c r="E188" s="33"/>
      <c r="F188" s="33"/>
      <c r="G188" s="32" t="str">
        <f t="shared" si="1"/>
        <v/>
      </c>
      <c r="H188" s="34" t="str">
        <f t="array" ref="H188">IF(
  ISBLANK(D188),
  IF(
    ISBLANK(C188),
    "",
    G188 * INDEX(PrimerPrices!$C$2:$C$500, MATCH(TRIM(E188) &amp; "|" &amp; TRIM(F188), PrimerPrices!$D$2:$D$500, 0))
  ),
  INDEX(ProbePrices!$D$2:$D$500, MATCH(TRIM(D188) &amp; "|" &amp; TRIM(E188) &amp; "|" &amp; TRIM(F188), ProbePrices!$E$2:$E$500, 0))
)</f>
        <v/>
      </c>
      <c r="I188" s="32" t="str">
        <f ca="1">IFERROR(__xludf.DUMMYFUNCTION("IF(
  C188="""",
  """",
  LEN(C188) - LEN(REGEXREPLACE(UPPER(C188), ""[^AGTC]"", """"))
)
"),"")</f>
        <v/>
      </c>
      <c r="J188" s="37"/>
      <c r="K188" s="4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3.5" customHeight="1" x14ac:dyDescent="0.3">
      <c r="A189" s="36">
        <v>166</v>
      </c>
      <c r="B189" s="33"/>
      <c r="C189" s="33"/>
      <c r="D189" s="33"/>
      <c r="E189" s="33"/>
      <c r="F189" s="33"/>
      <c r="G189" s="32" t="str">
        <f t="shared" si="1"/>
        <v/>
      </c>
      <c r="H189" s="34" t="str">
        <f t="array" ref="H189">IF(
  ISBLANK(D189),
  IF(
    ISBLANK(C189),
    "",
    G189 * INDEX(PrimerPrices!$C$2:$C$500, MATCH(TRIM(E189) &amp; "|" &amp; TRIM(F189), PrimerPrices!$D$2:$D$500, 0))
  ),
  INDEX(ProbePrices!$D$2:$D$500, MATCH(TRIM(D189) &amp; "|" &amp; TRIM(E189) &amp; "|" &amp; TRIM(F189), ProbePrices!$E$2:$E$500, 0))
)</f>
        <v/>
      </c>
      <c r="I189" s="32" t="str">
        <f ca="1">IFERROR(__xludf.DUMMYFUNCTION("IF(
  C189="""",
  """",
  LEN(C189) - LEN(REGEXREPLACE(UPPER(C189), ""[^AGTC]"", """"))
)
"),"")</f>
        <v/>
      </c>
      <c r="J189" s="37"/>
      <c r="K189" s="4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3.5" customHeight="1" x14ac:dyDescent="0.3">
      <c r="A190" s="36">
        <v>167</v>
      </c>
      <c r="B190" s="33"/>
      <c r="C190" s="33"/>
      <c r="D190" s="33"/>
      <c r="E190" s="33"/>
      <c r="F190" s="33"/>
      <c r="G190" s="32" t="str">
        <f t="shared" si="1"/>
        <v/>
      </c>
      <c r="H190" s="34" t="str">
        <f t="array" ref="H190">IF(
  ISBLANK(D190),
  IF(
    ISBLANK(C190),
    "",
    G190 * INDEX(PrimerPrices!$C$2:$C$500, MATCH(TRIM(E190) &amp; "|" &amp; TRIM(F190), PrimerPrices!$D$2:$D$500, 0))
  ),
  INDEX(ProbePrices!$D$2:$D$500, MATCH(TRIM(D190) &amp; "|" &amp; TRIM(E190) &amp; "|" &amp; TRIM(F190), ProbePrices!$E$2:$E$500, 0))
)</f>
        <v/>
      </c>
      <c r="I190" s="32" t="str">
        <f ca="1">IFERROR(__xludf.DUMMYFUNCTION("IF(
  C190="""",
  """",
  LEN(C190) - LEN(REGEXREPLACE(UPPER(C190), ""[^AGTC]"", """"))
)
"),"")</f>
        <v/>
      </c>
      <c r="J190" s="37"/>
      <c r="K190" s="4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3.5" customHeight="1" x14ac:dyDescent="0.3">
      <c r="A191" s="36">
        <v>168</v>
      </c>
      <c r="B191" s="33"/>
      <c r="C191" s="33"/>
      <c r="D191" s="33"/>
      <c r="E191" s="33"/>
      <c r="F191" s="33"/>
      <c r="G191" s="32" t="str">
        <f t="shared" si="1"/>
        <v/>
      </c>
      <c r="H191" s="34" t="str">
        <f t="array" ref="H191">IF(
  ISBLANK(D191),
  IF(
    ISBLANK(C191),
    "",
    G191 * INDEX(PrimerPrices!$C$2:$C$500, MATCH(TRIM(E191) &amp; "|" &amp; TRIM(F191), PrimerPrices!$D$2:$D$500, 0))
  ),
  INDEX(ProbePrices!$D$2:$D$500, MATCH(TRIM(D191) &amp; "|" &amp; TRIM(E191) &amp; "|" &amp; TRIM(F191), ProbePrices!$E$2:$E$500, 0))
)</f>
        <v/>
      </c>
      <c r="I191" s="32" t="str">
        <f ca="1">IFERROR(__xludf.DUMMYFUNCTION("IF(
  C191="""",
  """",
  LEN(C191) - LEN(REGEXREPLACE(UPPER(C191), ""[^AGTC]"", """"))
)
"),"")</f>
        <v/>
      </c>
      <c r="J191" s="37"/>
      <c r="K191" s="4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3.5" customHeight="1" x14ac:dyDescent="0.3">
      <c r="A192" s="36">
        <v>169</v>
      </c>
      <c r="B192" s="33"/>
      <c r="C192" s="33"/>
      <c r="D192" s="33"/>
      <c r="E192" s="33"/>
      <c r="F192" s="33"/>
      <c r="G192" s="32" t="str">
        <f t="shared" si="1"/>
        <v/>
      </c>
      <c r="H192" s="34" t="str">
        <f t="array" ref="H192">IF(
  ISBLANK(D192),
  IF(
    ISBLANK(C192),
    "",
    G192 * INDEX(PrimerPrices!$C$2:$C$500, MATCH(TRIM(E192) &amp; "|" &amp; TRIM(F192), PrimerPrices!$D$2:$D$500, 0))
  ),
  INDEX(ProbePrices!$D$2:$D$500, MATCH(TRIM(D192) &amp; "|" &amp; TRIM(E192) &amp; "|" &amp; TRIM(F192), ProbePrices!$E$2:$E$500, 0))
)</f>
        <v/>
      </c>
      <c r="I192" s="32" t="str">
        <f ca="1">IFERROR(__xludf.DUMMYFUNCTION("IF(
  C192="""",
  """",
  LEN(C192) - LEN(REGEXREPLACE(UPPER(C192), ""[^AGTC]"", """"))
)
"),"")</f>
        <v/>
      </c>
      <c r="J192" s="37"/>
      <c r="K192" s="4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3.5" customHeight="1" x14ac:dyDescent="0.3">
      <c r="A193" s="36">
        <v>170</v>
      </c>
      <c r="B193" s="33"/>
      <c r="C193" s="33"/>
      <c r="D193" s="33"/>
      <c r="E193" s="33"/>
      <c r="F193" s="33"/>
      <c r="G193" s="32" t="str">
        <f t="shared" si="1"/>
        <v/>
      </c>
      <c r="H193" s="34" t="str">
        <f t="array" ref="H193">IF(
  ISBLANK(D193),
  IF(
    ISBLANK(C193),
    "",
    G193 * INDEX(PrimerPrices!$C$2:$C$500, MATCH(TRIM(E193) &amp; "|" &amp; TRIM(F193), PrimerPrices!$D$2:$D$500, 0))
  ),
  INDEX(ProbePrices!$D$2:$D$500, MATCH(TRIM(D193) &amp; "|" &amp; TRIM(E193) &amp; "|" &amp; TRIM(F193), ProbePrices!$E$2:$E$500, 0))
)</f>
        <v/>
      </c>
      <c r="I193" s="32" t="str">
        <f ca="1">IFERROR(__xludf.DUMMYFUNCTION("IF(
  C193="""",
  """",
  LEN(C193) - LEN(REGEXREPLACE(UPPER(C193), ""[^AGTC]"", """"))
)
"),"")</f>
        <v/>
      </c>
      <c r="J193" s="37"/>
      <c r="K193" s="4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3.5" customHeight="1" x14ac:dyDescent="0.3">
      <c r="A194" s="36">
        <v>171</v>
      </c>
      <c r="B194" s="33"/>
      <c r="C194" s="33"/>
      <c r="D194" s="33"/>
      <c r="E194" s="33"/>
      <c r="F194" s="33"/>
      <c r="G194" s="32" t="str">
        <f t="shared" si="1"/>
        <v/>
      </c>
      <c r="H194" s="34" t="str">
        <f t="array" ref="H194">IF(
  ISBLANK(D194),
  IF(
    ISBLANK(C194),
    "",
    G194 * INDEX(PrimerPrices!$C$2:$C$500, MATCH(TRIM(E194) &amp; "|" &amp; TRIM(F194), PrimerPrices!$D$2:$D$500, 0))
  ),
  INDEX(ProbePrices!$D$2:$D$500, MATCH(TRIM(D194) &amp; "|" &amp; TRIM(E194) &amp; "|" &amp; TRIM(F194), ProbePrices!$E$2:$E$500, 0))
)</f>
        <v/>
      </c>
      <c r="I194" s="32" t="str">
        <f ca="1">IFERROR(__xludf.DUMMYFUNCTION("IF(
  C194="""",
  """",
  LEN(C194) - LEN(REGEXREPLACE(UPPER(C194), ""[^AGTC]"", """"))
)
"),"")</f>
        <v/>
      </c>
      <c r="J194" s="37"/>
      <c r="K194" s="4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3.5" customHeight="1" x14ac:dyDescent="0.3">
      <c r="A195" s="36">
        <v>172</v>
      </c>
      <c r="B195" s="33"/>
      <c r="C195" s="33"/>
      <c r="D195" s="33"/>
      <c r="E195" s="33"/>
      <c r="F195" s="33"/>
      <c r="G195" s="32" t="str">
        <f t="shared" si="1"/>
        <v/>
      </c>
      <c r="H195" s="34" t="str">
        <f t="array" ref="H195">IF(
  ISBLANK(D195),
  IF(
    ISBLANK(C195),
    "",
    G195 * INDEX(PrimerPrices!$C$2:$C$500, MATCH(TRIM(E195) &amp; "|" &amp; TRIM(F195), PrimerPrices!$D$2:$D$500, 0))
  ),
  INDEX(ProbePrices!$D$2:$D$500, MATCH(TRIM(D195) &amp; "|" &amp; TRIM(E195) &amp; "|" &amp; TRIM(F195), ProbePrices!$E$2:$E$500, 0))
)</f>
        <v/>
      </c>
      <c r="I195" s="32" t="str">
        <f ca="1">IFERROR(__xludf.DUMMYFUNCTION("IF(
  C195="""",
  """",
  LEN(C195) - LEN(REGEXREPLACE(UPPER(C195), ""[^AGTC]"", """"))
)
"),"")</f>
        <v/>
      </c>
      <c r="J195" s="37"/>
      <c r="K195" s="4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3.5" customHeight="1" x14ac:dyDescent="0.3">
      <c r="A196" s="36">
        <v>173</v>
      </c>
      <c r="B196" s="33"/>
      <c r="C196" s="33"/>
      <c r="D196" s="33"/>
      <c r="E196" s="33"/>
      <c r="F196" s="33"/>
      <c r="G196" s="32" t="str">
        <f t="shared" si="1"/>
        <v/>
      </c>
      <c r="H196" s="34" t="str">
        <f t="array" ref="H196">IF(
  ISBLANK(D196),
  IF(
    ISBLANK(C196),
    "",
    G196 * INDEX(PrimerPrices!$C$2:$C$500, MATCH(TRIM(E196) &amp; "|" &amp; TRIM(F196), PrimerPrices!$D$2:$D$500, 0))
  ),
  INDEX(ProbePrices!$D$2:$D$500, MATCH(TRIM(D196) &amp; "|" &amp; TRIM(E196) &amp; "|" &amp; TRIM(F196), ProbePrices!$E$2:$E$500, 0))
)</f>
        <v/>
      </c>
      <c r="I196" s="32" t="str">
        <f ca="1">IFERROR(__xludf.DUMMYFUNCTION("IF(
  C196="""",
  """",
  LEN(C196) - LEN(REGEXREPLACE(UPPER(C196), ""[^AGTC]"", """"))
)
"),"")</f>
        <v/>
      </c>
      <c r="J196" s="37"/>
      <c r="K196" s="4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3.5" customHeight="1" x14ac:dyDescent="0.3">
      <c r="A197" s="36">
        <v>174</v>
      </c>
      <c r="B197" s="33"/>
      <c r="C197" s="33"/>
      <c r="D197" s="33"/>
      <c r="E197" s="33"/>
      <c r="F197" s="33"/>
      <c r="G197" s="32" t="str">
        <f t="shared" si="1"/>
        <v/>
      </c>
      <c r="H197" s="34" t="str">
        <f t="array" ref="H197">IF(
  ISBLANK(D197),
  IF(
    ISBLANK(C197),
    "",
    G197 * INDEX(PrimerPrices!$C$2:$C$500, MATCH(TRIM(E197) &amp; "|" &amp; TRIM(F197), PrimerPrices!$D$2:$D$500, 0))
  ),
  INDEX(ProbePrices!$D$2:$D$500, MATCH(TRIM(D197) &amp; "|" &amp; TRIM(E197) &amp; "|" &amp; TRIM(F197), ProbePrices!$E$2:$E$500, 0))
)</f>
        <v/>
      </c>
      <c r="I197" s="32" t="str">
        <f ca="1">IFERROR(__xludf.DUMMYFUNCTION("IF(
  C197="""",
  """",
  LEN(C197) - LEN(REGEXREPLACE(UPPER(C197), ""[^AGTC]"", """"))
)
"),"")</f>
        <v/>
      </c>
      <c r="J197" s="37"/>
      <c r="K197" s="4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3.5" customHeight="1" x14ac:dyDescent="0.3">
      <c r="A198" s="36">
        <v>175</v>
      </c>
      <c r="B198" s="33"/>
      <c r="C198" s="33"/>
      <c r="D198" s="33"/>
      <c r="E198" s="33"/>
      <c r="F198" s="33"/>
      <c r="G198" s="32" t="str">
        <f t="shared" si="1"/>
        <v/>
      </c>
      <c r="H198" s="34" t="str">
        <f t="array" ref="H198">IF(
  ISBLANK(D198),
  IF(
    ISBLANK(C198),
    "",
    G198 * INDEX(PrimerPrices!$C$2:$C$500, MATCH(TRIM(E198) &amp; "|" &amp; TRIM(F198), PrimerPrices!$D$2:$D$500, 0))
  ),
  INDEX(ProbePrices!$D$2:$D$500, MATCH(TRIM(D198) &amp; "|" &amp; TRIM(E198) &amp; "|" &amp; TRIM(F198), ProbePrices!$E$2:$E$500, 0))
)</f>
        <v/>
      </c>
      <c r="I198" s="32" t="str">
        <f ca="1">IFERROR(__xludf.DUMMYFUNCTION("IF(
  C198="""",
  """",
  LEN(C198) - LEN(REGEXREPLACE(UPPER(C198), ""[^AGTC]"", """"))
)
"),"")</f>
        <v/>
      </c>
      <c r="J198" s="37"/>
      <c r="K198" s="4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3.5" customHeight="1" x14ac:dyDescent="0.3">
      <c r="A199" s="36">
        <v>176</v>
      </c>
      <c r="B199" s="33"/>
      <c r="C199" s="33"/>
      <c r="D199" s="33"/>
      <c r="E199" s="33"/>
      <c r="F199" s="33"/>
      <c r="G199" s="32" t="str">
        <f t="shared" si="1"/>
        <v/>
      </c>
      <c r="H199" s="34" t="str">
        <f t="array" ref="H199">IF(
  ISBLANK(D199),
  IF(
    ISBLANK(C199),
    "",
    G199 * INDEX(PrimerPrices!$C$2:$C$500, MATCH(TRIM(E199) &amp; "|" &amp; TRIM(F199), PrimerPrices!$D$2:$D$500, 0))
  ),
  INDEX(ProbePrices!$D$2:$D$500, MATCH(TRIM(D199) &amp; "|" &amp; TRIM(E199) &amp; "|" &amp; TRIM(F199), ProbePrices!$E$2:$E$500, 0))
)</f>
        <v/>
      </c>
      <c r="I199" s="32" t="str">
        <f ca="1">IFERROR(__xludf.DUMMYFUNCTION("IF(
  C199="""",
  """",
  LEN(C199) - LEN(REGEXREPLACE(UPPER(C199), ""[^AGTC]"", """"))
)
"),"")</f>
        <v/>
      </c>
      <c r="J199" s="37"/>
      <c r="K199" s="4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3.5" customHeight="1" x14ac:dyDescent="0.3">
      <c r="A200" s="36">
        <v>177</v>
      </c>
      <c r="B200" s="33"/>
      <c r="C200" s="33"/>
      <c r="D200" s="33"/>
      <c r="E200" s="33"/>
      <c r="F200" s="33"/>
      <c r="G200" s="32" t="str">
        <f t="shared" si="1"/>
        <v/>
      </c>
      <c r="H200" s="34" t="str">
        <f t="array" ref="H200">IF(
  ISBLANK(D200),
  IF(
    ISBLANK(C200),
    "",
    G200 * INDEX(PrimerPrices!$C$2:$C$500, MATCH(TRIM(E200) &amp; "|" &amp; TRIM(F200), PrimerPrices!$D$2:$D$500, 0))
  ),
  INDEX(ProbePrices!$D$2:$D$500, MATCH(TRIM(D200) &amp; "|" &amp; TRIM(E200) &amp; "|" &amp; TRIM(F200), ProbePrices!$E$2:$E$500, 0))
)</f>
        <v/>
      </c>
      <c r="I200" s="32" t="str">
        <f ca="1">IFERROR(__xludf.DUMMYFUNCTION("IF(
  C200="""",
  """",
  LEN(C200) - LEN(REGEXREPLACE(UPPER(C200), ""[^AGTC]"", """"))
)
"),"")</f>
        <v/>
      </c>
      <c r="J200" s="37"/>
      <c r="K200" s="4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3.5" customHeight="1" x14ac:dyDescent="0.3">
      <c r="A201" s="36">
        <v>178</v>
      </c>
      <c r="B201" s="33"/>
      <c r="C201" s="33"/>
      <c r="D201" s="33"/>
      <c r="E201" s="33"/>
      <c r="F201" s="33"/>
      <c r="G201" s="32" t="str">
        <f t="shared" si="1"/>
        <v/>
      </c>
      <c r="H201" s="34" t="str">
        <f t="array" ref="H201">IF(
  ISBLANK(D201),
  IF(
    ISBLANK(C201),
    "",
    G201 * INDEX(PrimerPrices!$C$2:$C$500, MATCH(TRIM(E201) &amp; "|" &amp; TRIM(F201), PrimerPrices!$D$2:$D$500, 0))
  ),
  INDEX(ProbePrices!$D$2:$D$500, MATCH(TRIM(D201) &amp; "|" &amp; TRIM(E201) &amp; "|" &amp; TRIM(F201), ProbePrices!$E$2:$E$500, 0))
)</f>
        <v/>
      </c>
      <c r="I201" s="32" t="str">
        <f ca="1">IFERROR(__xludf.DUMMYFUNCTION("IF(
  C201="""",
  """",
  LEN(C201) - LEN(REGEXREPLACE(UPPER(C201), ""[^AGTC]"", """"))
)
"),"")</f>
        <v/>
      </c>
      <c r="J201" s="37"/>
      <c r="K201" s="4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3.5" customHeight="1" x14ac:dyDescent="0.3">
      <c r="A202" s="36">
        <v>179</v>
      </c>
      <c r="B202" s="33"/>
      <c r="C202" s="33"/>
      <c r="D202" s="33"/>
      <c r="E202" s="33"/>
      <c r="F202" s="33"/>
      <c r="G202" s="32" t="str">
        <f t="shared" si="1"/>
        <v/>
      </c>
      <c r="H202" s="34" t="str">
        <f t="array" ref="H202">IF(
  ISBLANK(D202),
  IF(
    ISBLANK(C202),
    "",
    G202 * INDEX(PrimerPrices!$C$2:$C$500, MATCH(TRIM(E202) &amp; "|" &amp; TRIM(F202), PrimerPrices!$D$2:$D$500, 0))
  ),
  INDEX(ProbePrices!$D$2:$D$500, MATCH(TRIM(D202) &amp; "|" &amp; TRIM(E202) &amp; "|" &amp; TRIM(F202), ProbePrices!$E$2:$E$500, 0))
)</f>
        <v/>
      </c>
      <c r="I202" s="32" t="str">
        <f ca="1">IFERROR(__xludf.DUMMYFUNCTION("IF(
  C202="""",
  """",
  LEN(C202) - LEN(REGEXREPLACE(UPPER(C202), ""[^AGTC]"", """"))
)
"),"")</f>
        <v/>
      </c>
      <c r="J202" s="37"/>
      <c r="K202" s="4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3.5" customHeight="1" x14ac:dyDescent="0.3">
      <c r="A203" s="36">
        <v>180</v>
      </c>
      <c r="B203" s="33"/>
      <c r="C203" s="33"/>
      <c r="D203" s="33"/>
      <c r="E203" s="33"/>
      <c r="F203" s="33"/>
      <c r="G203" s="32" t="str">
        <f t="shared" si="1"/>
        <v/>
      </c>
      <c r="H203" s="34" t="str">
        <f t="array" ref="H203">IF(
  ISBLANK(D203),
  IF(
    ISBLANK(C203),
    "",
    G203 * INDEX(PrimerPrices!$C$2:$C$500, MATCH(TRIM(E203) &amp; "|" &amp; TRIM(F203), PrimerPrices!$D$2:$D$500, 0))
  ),
  INDEX(ProbePrices!$D$2:$D$500, MATCH(TRIM(D203) &amp; "|" &amp; TRIM(E203) &amp; "|" &amp; TRIM(F203), ProbePrices!$E$2:$E$500, 0))
)</f>
        <v/>
      </c>
      <c r="I203" s="32" t="str">
        <f ca="1">IFERROR(__xludf.DUMMYFUNCTION("IF(
  C203="""",
  """",
  LEN(C203) - LEN(REGEXREPLACE(UPPER(C203), ""[^AGTC]"", """"))
)
"),"")</f>
        <v/>
      </c>
      <c r="J203" s="37"/>
      <c r="K203" s="4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3.5" customHeight="1" x14ac:dyDescent="0.3">
      <c r="A204" s="36">
        <v>181</v>
      </c>
      <c r="B204" s="33"/>
      <c r="C204" s="33"/>
      <c r="D204" s="33"/>
      <c r="E204" s="33"/>
      <c r="F204" s="33"/>
      <c r="G204" s="32" t="str">
        <f t="shared" si="1"/>
        <v/>
      </c>
      <c r="H204" s="34" t="str">
        <f t="array" ref="H204">IF(
  ISBLANK(D204),
  IF(
    ISBLANK(C204),
    "",
    G204 * INDEX(PrimerPrices!$C$2:$C$500, MATCH(TRIM(E204) &amp; "|" &amp; TRIM(F204), PrimerPrices!$D$2:$D$500, 0))
  ),
  INDEX(ProbePrices!$D$2:$D$500, MATCH(TRIM(D204) &amp; "|" &amp; TRIM(E204) &amp; "|" &amp; TRIM(F204), ProbePrices!$E$2:$E$500, 0))
)</f>
        <v/>
      </c>
      <c r="I204" s="32" t="str">
        <f ca="1">IFERROR(__xludf.DUMMYFUNCTION("IF(
  C204="""",
  """",
  LEN(C204) - LEN(REGEXREPLACE(UPPER(C204), ""[^AGTC]"", """"))
)
"),"")</f>
        <v/>
      </c>
      <c r="J204" s="37"/>
      <c r="K204" s="4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3.5" customHeight="1" x14ac:dyDescent="0.3">
      <c r="A205" s="36">
        <v>182</v>
      </c>
      <c r="B205" s="33"/>
      <c r="C205" s="33"/>
      <c r="D205" s="33"/>
      <c r="E205" s="33"/>
      <c r="F205" s="33"/>
      <c r="G205" s="32" t="str">
        <f t="shared" si="1"/>
        <v/>
      </c>
      <c r="H205" s="34" t="str">
        <f t="array" ref="H205">IF(
  ISBLANK(D205),
  IF(
    ISBLANK(C205),
    "",
    G205 * INDEX(PrimerPrices!$C$2:$C$500, MATCH(TRIM(E205) &amp; "|" &amp; TRIM(F205), PrimerPrices!$D$2:$D$500, 0))
  ),
  INDEX(ProbePrices!$D$2:$D$500, MATCH(TRIM(D205) &amp; "|" &amp; TRIM(E205) &amp; "|" &amp; TRIM(F205), ProbePrices!$E$2:$E$500, 0))
)</f>
        <v/>
      </c>
      <c r="I205" s="32" t="str">
        <f ca="1">IFERROR(__xludf.DUMMYFUNCTION("IF(
  C205="""",
  """",
  LEN(C205) - LEN(REGEXREPLACE(UPPER(C205), ""[^AGTC]"", """"))
)
"),"")</f>
        <v/>
      </c>
      <c r="J205" s="37"/>
      <c r="K205" s="4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3.5" customHeight="1" x14ac:dyDescent="0.3">
      <c r="A206" s="36">
        <v>183</v>
      </c>
      <c r="B206" s="33"/>
      <c r="C206" s="33"/>
      <c r="D206" s="33"/>
      <c r="E206" s="33"/>
      <c r="F206" s="33"/>
      <c r="G206" s="32" t="str">
        <f t="shared" si="1"/>
        <v/>
      </c>
      <c r="H206" s="34" t="str">
        <f t="array" ref="H206">IF(
  ISBLANK(D206),
  IF(
    ISBLANK(C206),
    "",
    G206 * INDEX(PrimerPrices!$C$2:$C$500, MATCH(TRIM(E206) &amp; "|" &amp; TRIM(F206), PrimerPrices!$D$2:$D$500, 0))
  ),
  INDEX(ProbePrices!$D$2:$D$500, MATCH(TRIM(D206) &amp; "|" &amp; TRIM(E206) &amp; "|" &amp; TRIM(F206), ProbePrices!$E$2:$E$500, 0))
)</f>
        <v/>
      </c>
      <c r="I206" s="32" t="str">
        <f ca="1">IFERROR(__xludf.DUMMYFUNCTION("IF(
  C206="""",
  """",
  LEN(C206) - LEN(REGEXREPLACE(UPPER(C206), ""[^AGTC]"", """"))
)
"),"")</f>
        <v/>
      </c>
      <c r="J206" s="37"/>
      <c r="K206" s="4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3.5" customHeight="1" x14ac:dyDescent="0.3">
      <c r="A207" s="36">
        <v>184</v>
      </c>
      <c r="B207" s="33"/>
      <c r="C207" s="33"/>
      <c r="D207" s="33"/>
      <c r="E207" s="33"/>
      <c r="F207" s="33"/>
      <c r="G207" s="32" t="str">
        <f t="shared" si="1"/>
        <v/>
      </c>
      <c r="H207" s="34" t="str">
        <f t="array" ref="H207">IF(
  ISBLANK(D207),
  IF(
    ISBLANK(C207),
    "",
    G207 * INDEX(PrimerPrices!$C$2:$C$500, MATCH(TRIM(E207) &amp; "|" &amp; TRIM(F207), PrimerPrices!$D$2:$D$500, 0))
  ),
  INDEX(ProbePrices!$D$2:$D$500, MATCH(TRIM(D207) &amp; "|" &amp; TRIM(E207) &amp; "|" &amp; TRIM(F207), ProbePrices!$E$2:$E$500, 0))
)</f>
        <v/>
      </c>
      <c r="I207" s="32" t="str">
        <f ca="1">IFERROR(__xludf.DUMMYFUNCTION("IF(
  C207="""",
  """",
  LEN(C207) - LEN(REGEXREPLACE(UPPER(C207), ""[^AGTC]"", """"))
)
"),"")</f>
        <v/>
      </c>
      <c r="J207" s="37"/>
      <c r="K207" s="4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3.5" customHeight="1" x14ac:dyDescent="0.3">
      <c r="A208" s="36">
        <v>185</v>
      </c>
      <c r="B208" s="33"/>
      <c r="C208" s="33"/>
      <c r="D208" s="33"/>
      <c r="E208" s="33"/>
      <c r="F208" s="33"/>
      <c r="G208" s="32" t="str">
        <f t="shared" si="1"/>
        <v/>
      </c>
      <c r="H208" s="34" t="str">
        <f t="array" ref="H208">IF(
  ISBLANK(D208),
  IF(
    ISBLANK(C208),
    "",
    G208 * INDEX(PrimerPrices!$C$2:$C$500, MATCH(TRIM(E208) &amp; "|" &amp; TRIM(F208), PrimerPrices!$D$2:$D$500, 0))
  ),
  INDEX(ProbePrices!$D$2:$D$500, MATCH(TRIM(D208) &amp; "|" &amp; TRIM(E208) &amp; "|" &amp; TRIM(F208), ProbePrices!$E$2:$E$500, 0))
)</f>
        <v/>
      </c>
      <c r="I208" s="32" t="str">
        <f ca="1">IFERROR(__xludf.DUMMYFUNCTION("IF(
  C208="""",
  """",
  LEN(C208) - LEN(REGEXREPLACE(UPPER(C208), ""[^AGTC]"", """"))
)
"),"")</f>
        <v/>
      </c>
      <c r="J208" s="37"/>
      <c r="K208" s="4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3.5" customHeight="1" x14ac:dyDescent="0.3">
      <c r="A209" s="36">
        <v>186</v>
      </c>
      <c r="B209" s="33"/>
      <c r="C209" s="33"/>
      <c r="D209" s="33"/>
      <c r="E209" s="33"/>
      <c r="F209" s="33"/>
      <c r="G209" s="32" t="str">
        <f t="shared" si="1"/>
        <v/>
      </c>
      <c r="H209" s="34" t="str">
        <f t="array" ref="H209">IF(
  ISBLANK(D209),
  IF(
    ISBLANK(C209),
    "",
    G209 * INDEX(PrimerPrices!$C$2:$C$500, MATCH(TRIM(E209) &amp; "|" &amp; TRIM(F209), PrimerPrices!$D$2:$D$500, 0))
  ),
  INDEX(ProbePrices!$D$2:$D$500, MATCH(TRIM(D209) &amp; "|" &amp; TRIM(E209) &amp; "|" &amp; TRIM(F209), ProbePrices!$E$2:$E$500, 0))
)</f>
        <v/>
      </c>
      <c r="I209" s="32" t="str">
        <f ca="1">IFERROR(__xludf.DUMMYFUNCTION("IF(
  C209="""",
  """",
  LEN(C209) - LEN(REGEXREPLACE(UPPER(C209), ""[^AGTC]"", """"))
)
"),"")</f>
        <v/>
      </c>
      <c r="J209" s="37"/>
      <c r="K209" s="4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3.5" customHeight="1" x14ac:dyDescent="0.3">
      <c r="A210" s="36">
        <v>187</v>
      </c>
      <c r="B210" s="33"/>
      <c r="C210" s="33"/>
      <c r="D210" s="33"/>
      <c r="E210" s="33"/>
      <c r="F210" s="33"/>
      <c r="G210" s="32" t="str">
        <f t="shared" si="1"/>
        <v/>
      </c>
      <c r="H210" s="34" t="str">
        <f t="array" ref="H210">IF(
  ISBLANK(D210),
  IF(
    ISBLANK(C210),
    "",
    G210 * INDEX(PrimerPrices!$C$2:$C$500, MATCH(TRIM(E210) &amp; "|" &amp; TRIM(F210), PrimerPrices!$D$2:$D$500, 0))
  ),
  INDEX(ProbePrices!$D$2:$D$500, MATCH(TRIM(D210) &amp; "|" &amp; TRIM(E210) &amp; "|" &amp; TRIM(F210), ProbePrices!$E$2:$E$500, 0))
)</f>
        <v/>
      </c>
      <c r="I210" s="32" t="str">
        <f ca="1">IFERROR(__xludf.DUMMYFUNCTION("IF(
  C210="""",
  """",
  LEN(C210) - LEN(REGEXREPLACE(UPPER(C210), ""[^AGTC]"", """"))
)
"),"")</f>
        <v/>
      </c>
      <c r="J210" s="37"/>
      <c r="K210" s="4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3.5" customHeight="1" x14ac:dyDescent="0.3">
      <c r="A211" s="36">
        <v>188</v>
      </c>
      <c r="B211" s="33"/>
      <c r="C211" s="33"/>
      <c r="D211" s="33"/>
      <c r="E211" s="33"/>
      <c r="F211" s="33"/>
      <c r="G211" s="32" t="str">
        <f t="shared" si="1"/>
        <v/>
      </c>
      <c r="H211" s="34" t="str">
        <f t="array" ref="H211">IF(
  ISBLANK(D211),
  IF(
    ISBLANK(C211),
    "",
    G211 * INDEX(PrimerPrices!$C$2:$C$500, MATCH(TRIM(E211) &amp; "|" &amp; TRIM(F211), PrimerPrices!$D$2:$D$500, 0))
  ),
  INDEX(ProbePrices!$D$2:$D$500, MATCH(TRIM(D211) &amp; "|" &amp; TRIM(E211) &amp; "|" &amp; TRIM(F211), ProbePrices!$E$2:$E$500, 0))
)</f>
        <v/>
      </c>
      <c r="I211" s="32" t="str">
        <f ca="1">IFERROR(__xludf.DUMMYFUNCTION("IF(
  C211="""",
  """",
  LEN(C211) - LEN(REGEXREPLACE(UPPER(C211), ""[^AGTC]"", """"))
)
"),"")</f>
        <v/>
      </c>
      <c r="J211" s="37"/>
      <c r="K211" s="4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3.5" customHeight="1" x14ac:dyDescent="0.3">
      <c r="A212" s="36">
        <v>189</v>
      </c>
      <c r="B212" s="33"/>
      <c r="C212" s="33"/>
      <c r="D212" s="33"/>
      <c r="E212" s="33"/>
      <c r="F212" s="33"/>
      <c r="G212" s="32" t="str">
        <f t="shared" si="1"/>
        <v/>
      </c>
      <c r="H212" s="34" t="str">
        <f t="array" ref="H212">IF(
  ISBLANK(D212),
  IF(
    ISBLANK(C212),
    "",
    G212 * INDEX(PrimerPrices!$C$2:$C$500, MATCH(TRIM(E212) &amp; "|" &amp; TRIM(F212), PrimerPrices!$D$2:$D$500, 0))
  ),
  INDEX(ProbePrices!$D$2:$D$500, MATCH(TRIM(D212) &amp; "|" &amp; TRIM(E212) &amp; "|" &amp; TRIM(F212), ProbePrices!$E$2:$E$500, 0))
)</f>
        <v/>
      </c>
      <c r="I212" s="32" t="str">
        <f ca="1">IFERROR(__xludf.DUMMYFUNCTION("IF(
  C212="""",
  """",
  LEN(C212) - LEN(REGEXREPLACE(UPPER(C212), ""[^AGTC]"", """"))
)
"),"")</f>
        <v/>
      </c>
      <c r="J212" s="37"/>
      <c r="K212" s="4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3.5" customHeight="1" x14ac:dyDescent="0.3">
      <c r="A213" s="36">
        <v>190</v>
      </c>
      <c r="B213" s="33"/>
      <c r="C213" s="33"/>
      <c r="D213" s="33"/>
      <c r="E213" s="33"/>
      <c r="F213" s="33"/>
      <c r="G213" s="32" t="str">
        <f t="shared" si="1"/>
        <v/>
      </c>
      <c r="H213" s="34" t="str">
        <f t="array" ref="H213">IF(
  ISBLANK(D213),
  IF(
    ISBLANK(C213),
    "",
    G213 * INDEX(PrimerPrices!$C$2:$C$500, MATCH(TRIM(E213) &amp; "|" &amp; TRIM(F213), PrimerPrices!$D$2:$D$500, 0))
  ),
  INDEX(ProbePrices!$D$2:$D$500, MATCH(TRIM(D213) &amp; "|" &amp; TRIM(E213) &amp; "|" &amp; TRIM(F213), ProbePrices!$E$2:$E$500, 0))
)</f>
        <v/>
      </c>
      <c r="I213" s="32" t="str">
        <f ca="1">IFERROR(__xludf.DUMMYFUNCTION("IF(
  C213="""",
  """",
  LEN(C213) - LEN(REGEXREPLACE(UPPER(C213), ""[^AGTC]"", """"))
)
"),"")</f>
        <v/>
      </c>
      <c r="J213" s="37"/>
      <c r="K213" s="4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3.5" customHeight="1" x14ac:dyDescent="0.3">
      <c r="A214" s="36">
        <v>191</v>
      </c>
      <c r="B214" s="33"/>
      <c r="C214" s="33"/>
      <c r="D214" s="33"/>
      <c r="E214" s="33"/>
      <c r="F214" s="33"/>
      <c r="G214" s="32"/>
      <c r="H214" s="34" t="str">
        <f t="array" ref="H214">IF(
  ISBLANK(D214),
  IF(
    ISBLANK(C214),
    "",
    G214 * INDEX(PrimerPrices!$C$2:$C$500, MATCH(TRIM(E214) &amp; "|" &amp; TRIM(F214), PrimerPrices!$D$2:$D$500, 0))
  ),
  INDEX(ProbePrices!$D$2:$D$500, MATCH(TRIM(D214) &amp; "|" &amp; TRIM(E214) &amp; "|" &amp; TRIM(F214), ProbePrices!$E$2:$E$500, 0))
)</f>
        <v/>
      </c>
      <c r="I214" s="32" t="str">
        <f ca="1">IFERROR(__xludf.DUMMYFUNCTION("IF(
  C214="""",
  """",
  LEN(C214) - LEN(REGEXREPLACE(UPPER(C214), ""[^AGTC]"", """"))
)
"),"")</f>
        <v/>
      </c>
      <c r="J214" s="37"/>
      <c r="K214" s="4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3.5" customHeight="1" x14ac:dyDescent="0.3">
      <c r="A215" s="36">
        <v>192</v>
      </c>
      <c r="B215" s="33"/>
      <c r="C215" s="33"/>
      <c r="D215" s="33"/>
      <c r="E215" s="33"/>
      <c r="F215" s="33"/>
      <c r="G215" s="32" t="str">
        <f t="shared" ref="G215:G323" si="2">IF(C215="", "", LEN(C215))</f>
        <v/>
      </c>
      <c r="H215" s="34" t="str">
        <f t="array" ref="H215">IF(
  ISBLANK(D215),
  IF(
    ISBLANK(C215),
    "",
    G215 * INDEX(PrimerPrices!$C$2:$C$500, MATCH(TRIM(E215) &amp; "|" &amp; TRIM(F215), PrimerPrices!$D$2:$D$500, 0))
  ),
  INDEX(ProbePrices!$D$2:$D$500, MATCH(TRIM(D215) &amp; "|" &amp; TRIM(E215) &amp; "|" &amp; TRIM(F215), ProbePrices!$E$2:$E$500, 0))
)</f>
        <v/>
      </c>
      <c r="I215" s="32" t="str">
        <f ca="1">IFERROR(__xludf.DUMMYFUNCTION("IF(
  C215="""",
  """",
  LEN(C215) - LEN(REGEXREPLACE(UPPER(C215), ""[^AGTC]"", """"))
)
"),"")</f>
        <v/>
      </c>
      <c r="J215" s="37"/>
      <c r="K215" s="4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3.5" customHeight="1" x14ac:dyDescent="0.3">
      <c r="A216" s="36">
        <v>193</v>
      </c>
      <c r="B216" s="33"/>
      <c r="C216" s="33"/>
      <c r="D216" s="33"/>
      <c r="E216" s="33"/>
      <c r="F216" s="33"/>
      <c r="G216" s="32" t="str">
        <f t="shared" si="2"/>
        <v/>
      </c>
      <c r="H216" s="34" t="str">
        <f t="array" ref="H216">IF(
  ISBLANK(D216),
  IF(
    ISBLANK(C216),
    "",
    G216 * INDEX(PrimerPrices!$C$2:$C$500, MATCH(TRIM(E216) &amp; "|" &amp; TRIM(F216), PrimerPrices!$D$2:$D$500, 0))
  ),
  INDEX(ProbePrices!$D$2:$D$500, MATCH(TRIM(D216) &amp; "|" &amp; TRIM(E216) &amp; "|" &amp; TRIM(F216), ProbePrices!$E$2:$E$500, 0))
)</f>
        <v/>
      </c>
      <c r="I216" s="32" t="str">
        <f ca="1">IFERROR(__xludf.DUMMYFUNCTION("IF(
  C216="""",
  """",
  LEN(C216) - LEN(REGEXREPLACE(UPPER(C216), ""[^AGTC]"", """"))
)
"),"")</f>
        <v/>
      </c>
      <c r="J216" s="37"/>
      <c r="K216" s="4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3.5" customHeight="1" x14ac:dyDescent="0.3">
      <c r="A217" s="36">
        <v>194</v>
      </c>
      <c r="B217" s="33"/>
      <c r="C217" s="33"/>
      <c r="D217" s="33"/>
      <c r="E217" s="33"/>
      <c r="F217" s="33"/>
      <c r="G217" s="32" t="str">
        <f t="shared" si="2"/>
        <v/>
      </c>
      <c r="H217" s="34" t="str">
        <f t="array" ref="H217">IF(
  ISBLANK(D217),
  IF(
    ISBLANK(C217),
    "",
    G217 * INDEX(PrimerPrices!$C$2:$C$500, MATCH(TRIM(E217) &amp; "|" &amp; TRIM(F217), PrimerPrices!$D$2:$D$500, 0))
  ),
  INDEX(ProbePrices!$D$2:$D$500, MATCH(TRIM(D217) &amp; "|" &amp; TRIM(E217) &amp; "|" &amp; TRIM(F217), ProbePrices!$E$2:$E$500, 0))
)</f>
        <v/>
      </c>
      <c r="I217" s="32" t="str">
        <f ca="1">IFERROR(__xludf.DUMMYFUNCTION("IF(
  C217="""",
  """",
  LEN(C217) - LEN(REGEXREPLACE(UPPER(C217), ""[^AGTC]"", """"))
)
"),"")</f>
        <v/>
      </c>
      <c r="J217" s="37"/>
      <c r="K217" s="4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3.5" customHeight="1" x14ac:dyDescent="0.3">
      <c r="A218" s="36">
        <v>195</v>
      </c>
      <c r="B218" s="33"/>
      <c r="C218" s="33"/>
      <c r="D218" s="33"/>
      <c r="E218" s="33"/>
      <c r="F218" s="33"/>
      <c r="G218" s="32" t="str">
        <f t="shared" si="2"/>
        <v/>
      </c>
      <c r="H218" s="34" t="str">
        <f t="array" ref="H218">IF(
  ISBLANK(D218),
  IF(
    ISBLANK(C218),
    "",
    G218 * INDEX(PrimerPrices!$C$2:$C$500, MATCH(TRIM(E218) &amp; "|" &amp; TRIM(F218), PrimerPrices!$D$2:$D$500, 0))
  ),
  INDEX(ProbePrices!$D$2:$D$500, MATCH(TRIM(D218) &amp; "|" &amp; TRIM(E218) &amp; "|" &amp; TRIM(F218), ProbePrices!$E$2:$E$500, 0))
)</f>
        <v/>
      </c>
      <c r="I218" s="32" t="str">
        <f ca="1">IFERROR(__xludf.DUMMYFUNCTION("IF(
  C218="""",
  """",
  LEN(C218) - LEN(REGEXREPLACE(UPPER(C218), ""[^AGTC]"", """"))
)
"),"")</f>
        <v/>
      </c>
      <c r="J218" s="37"/>
      <c r="K218" s="4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3.5" customHeight="1" x14ac:dyDescent="0.3">
      <c r="A219" s="36">
        <v>196</v>
      </c>
      <c r="B219" s="33"/>
      <c r="C219" s="33"/>
      <c r="D219" s="33"/>
      <c r="E219" s="33"/>
      <c r="F219" s="33"/>
      <c r="G219" s="32" t="str">
        <f t="shared" si="2"/>
        <v/>
      </c>
      <c r="H219" s="34" t="str">
        <f t="array" ref="H219">IF(
  ISBLANK(D219),
  IF(
    ISBLANK(C219),
    "",
    G219 * INDEX(PrimerPrices!$C$2:$C$500, MATCH(TRIM(E219) &amp; "|" &amp; TRIM(F219), PrimerPrices!$D$2:$D$500, 0))
  ),
  INDEX(ProbePrices!$D$2:$D$500, MATCH(TRIM(D219) &amp; "|" &amp; TRIM(E219) &amp; "|" &amp; TRIM(F219), ProbePrices!$E$2:$E$500, 0))
)</f>
        <v/>
      </c>
      <c r="I219" s="32" t="str">
        <f ca="1">IFERROR(__xludf.DUMMYFUNCTION("IF(
  C219="""",
  """",
  LEN(C219) - LEN(REGEXREPLACE(UPPER(C219), ""[^AGTC]"", """"))
)
"),"")</f>
        <v/>
      </c>
      <c r="J219" s="37"/>
      <c r="K219" s="4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4.4" x14ac:dyDescent="0.3">
      <c r="A220" s="36">
        <v>197</v>
      </c>
      <c r="B220" s="33"/>
      <c r="C220" s="33"/>
      <c r="D220" s="33"/>
      <c r="E220" s="33"/>
      <c r="F220" s="33"/>
      <c r="G220" s="32" t="str">
        <f t="shared" si="2"/>
        <v/>
      </c>
      <c r="H220" s="34" t="str">
        <f t="array" ref="H220">IF(
  ISBLANK(D220),
  IF(
    ISBLANK(C220),
    "",
    G220 * INDEX(PrimerPrices!$C$2:$C$500, MATCH(TRIM(E220) &amp; "|" &amp; TRIM(F220), PrimerPrices!$D$2:$D$500, 0))
  ),
  INDEX(ProbePrices!$D$2:$D$500, MATCH(TRIM(D220) &amp; "|" &amp; TRIM(E220) &amp; "|" &amp; TRIM(F220), ProbePrices!$E$2:$E$500, 0))
)</f>
        <v/>
      </c>
      <c r="I220" s="32" t="str">
        <f ca="1">IFERROR(__xludf.DUMMYFUNCTION("IF(
  C220="""",
  """",
  LEN(C220) - LEN(REGEXREPLACE(UPPER(C220), ""[^AGTC]"", """"))
)
"),"")</f>
        <v/>
      </c>
      <c r="J220" s="37"/>
      <c r="K220" s="4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4.4" x14ac:dyDescent="0.3">
      <c r="A221" s="36">
        <v>198</v>
      </c>
      <c r="B221" s="33"/>
      <c r="C221" s="33"/>
      <c r="D221" s="33"/>
      <c r="E221" s="33"/>
      <c r="F221" s="33"/>
      <c r="G221" s="33" t="str">
        <f t="shared" si="2"/>
        <v/>
      </c>
      <c r="H221" s="34" t="str">
        <f t="array" ref="H221">IF(
  ISBLANK(D221),
  IF(
    ISBLANK(C221),
    "",
    G221 * INDEX(PrimerPrices!$C$2:$C$500, MATCH(TRIM(E221) &amp; "|" &amp; TRIM(F221), PrimerPrices!$D$2:$D$500, 0))
  ),
  INDEX(ProbePrices!$D$2:$D$500, MATCH(TRIM(D221) &amp; "|" &amp; TRIM(E221) &amp; "|" &amp; TRIM(F221), ProbePrices!$E$2:$E$500, 0))
)</f>
        <v/>
      </c>
      <c r="I221" s="32" t="str">
        <f ca="1">IFERROR(__xludf.DUMMYFUNCTION("IF(
  C221="""",
  """",
  LEN(C221) - LEN(REGEXREPLACE(UPPER(C221), ""[^AGTC]"", """"))
)
"),"")</f>
        <v/>
      </c>
      <c r="J221" s="37"/>
      <c r="K221" s="4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4.4" x14ac:dyDescent="0.3">
      <c r="A222" s="36">
        <v>199</v>
      </c>
      <c r="B222" s="33"/>
      <c r="C222" s="33"/>
      <c r="D222" s="33"/>
      <c r="E222" s="33"/>
      <c r="F222" s="33"/>
      <c r="G222" s="33" t="str">
        <f t="shared" si="2"/>
        <v/>
      </c>
      <c r="H222" s="38" t="str">
        <f t="array" ref="H222">IF(
  ISBLANK(D222),
  IF(
    ISBLANK(C222),
    "",
    G222 * INDEX(PrimerPrices!$C$2:$C$500, MATCH(TRIM(E222) &amp; "|" &amp; TRIM(F222), PrimerPrices!$D$2:$D$500, 0))
  ),
  INDEX(ProbePrices!$D$2:$D$500, MATCH(TRIM(D222) &amp; "|" &amp; TRIM(E222) &amp; "|" &amp; TRIM(F222), ProbePrices!$E$2:$E$500, 0))
)</f>
        <v/>
      </c>
      <c r="I222" s="32" t="str">
        <f ca="1">IFERROR(__xludf.DUMMYFUNCTION("IF(
  C222="""",
  """",
  LEN(C222) - LEN(REGEXREPLACE(UPPER(C222), ""[^AGTC]"", """"))
)
"),"")</f>
        <v/>
      </c>
      <c r="J222" s="37"/>
      <c r="K222" s="4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4.4" x14ac:dyDescent="0.3">
      <c r="A223" s="39">
        <v>200</v>
      </c>
      <c r="B223" s="40"/>
      <c r="C223" s="33"/>
      <c r="D223" s="33"/>
      <c r="E223" s="33"/>
      <c r="F223" s="33"/>
      <c r="G223" s="33" t="str">
        <f t="shared" si="2"/>
        <v/>
      </c>
      <c r="H223" s="41" t="str">
        <f t="array" ref="H223">IF(
  ISBLANK(D223),
  IF(
    ISBLANK(C223),
    "",
    G223 * INDEX(PrimerPrices!$C$2:$C$500, MATCH(TRIM(E223) &amp; "|" &amp; TRIM(F223), PrimerPrices!$D$2:$D$500, 0))
  ),
  INDEX(ProbePrices!$D$2:$D$500, MATCH(TRIM(D223) &amp; "|" &amp; TRIM(E223) &amp; "|" &amp; TRIM(F223), ProbePrices!$E$2:$E$500, 0))
)</f>
        <v/>
      </c>
      <c r="I223" s="32" t="str">
        <f ca="1">IFERROR(__xludf.DUMMYFUNCTION("IF(
  C223="""",
  """",
  LEN(C223) - LEN(REGEXREPLACE(UPPER(C223), ""[^AGTC]"", """"))
)
"),"")</f>
        <v/>
      </c>
      <c r="J223" s="42"/>
      <c r="K223" s="4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3.5" customHeight="1" x14ac:dyDescent="0.3">
      <c r="A224" s="36">
        <v>201</v>
      </c>
      <c r="B224" s="33"/>
      <c r="C224" s="33"/>
      <c r="D224" s="33"/>
      <c r="E224" s="33"/>
      <c r="F224" s="33"/>
      <c r="G224" s="33" t="str">
        <f t="shared" si="2"/>
        <v/>
      </c>
      <c r="H224" s="41" t="str">
        <f t="array" ref="H224">IF(
  ISBLANK(D224),
  IF(
    ISBLANK(C224),
    "",
    G224 * INDEX(PrimerPrices!$C$2:$C$500, MATCH(TRIM(E224) &amp; "|" &amp; TRIM(F224), PrimerPrices!$D$2:$D$500, 0))
  ),
  INDEX(ProbePrices!$D$2:$D$500, MATCH(TRIM(D224) &amp; "|" &amp; TRIM(E224) &amp; "|" &amp; TRIM(F224), ProbePrices!$E$2:$E$500, 0))
)</f>
        <v/>
      </c>
      <c r="I224" s="32" t="str">
        <f ca="1">IFERROR(__xludf.DUMMYFUNCTION("IF(
  C224="""",
  """",
  LEN(C224) - LEN(REGEXREPLACE(UPPER(C224), ""[^AGTC]"", """"))
)
"),"")</f>
        <v/>
      </c>
      <c r="J224" s="43"/>
      <c r="K224" s="4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3.5" customHeight="1" x14ac:dyDescent="0.3">
      <c r="A225" s="36">
        <v>202</v>
      </c>
      <c r="B225" s="33"/>
      <c r="C225" s="33"/>
      <c r="D225" s="33"/>
      <c r="E225" s="33"/>
      <c r="F225" s="33"/>
      <c r="G225" s="33" t="str">
        <f t="shared" si="2"/>
        <v/>
      </c>
      <c r="H225" s="41" t="str">
        <f t="array" ref="H225">IF(
  ISBLANK(D225),
  IF(
    ISBLANK(C225),
    "",
    G225 * INDEX(PrimerPrices!$C$2:$C$500, MATCH(TRIM(E225) &amp; "|" &amp; TRIM(F225), PrimerPrices!$D$2:$D$500, 0))
  ),
  INDEX(ProbePrices!$D$2:$D$500, MATCH(TRIM(D225) &amp; "|" &amp; TRIM(E225) &amp; "|" &amp; TRIM(F225), ProbePrices!$E$2:$E$500, 0))
)</f>
        <v/>
      </c>
      <c r="I225" s="32" t="str">
        <f ca="1">IFERROR(__xludf.DUMMYFUNCTION("IF(
  C225="""",
  """",
  LEN(C225) - LEN(REGEXREPLACE(UPPER(C225), ""[^AGTC]"", """"))
)
"),"")</f>
        <v/>
      </c>
      <c r="J225" s="43"/>
      <c r="K225" s="4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3.5" customHeight="1" x14ac:dyDescent="0.3">
      <c r="A226" s="36">
        <v>203</v>
      </c>
      <c r="B226" s="33"/>
      <c r="C226" s="33"/>
      <c r="D226" s="33"/>
      <c r="E226" s="33"/>
      <c r="F226" s="33"/>
      <c r="G226" s="33" t="str">
        <f t="shared" si="2"/>
        <v/>
      </c>
      <c r="H226" s="41" t="str">
        <f t="array" ref="H226">IF(
  ISBLANK(D226),
  IF(
    ISBLANK(C226),
    "",
    G226 * INDEX(PrimerPrices!$C$2:$C$500, MATCH(TRIM(E226) &amp; "|" &amp; TRIM(F226), PrimerPrices!$D$2:$D$500, 0))
  ),
  INDEX(ProbePrices!$D$2:$D$500, MATCH(TRIM(D226) &amp; "|" &amp; TRIM(E226) &amp; "|" &amp; TRIM(F226), ProbePrices!$E$2:$E$500, 0))
)</f>
        <v/>
      </c>
      <c r="I226" s="32" t="str">
        <f ca="1">IFERROR(__xludf.DUMMYFUNCTION("IF(
  C226="""",
  """",
  LEN(C226) - LEN(REGEXREPLACE(UPPER(C226), ""[^AGTC]"", """"))
)
"),"")</f>
        <v/>
      </c>
      <c r="J226" s="43"/>
      <c r="K226" s="4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3.5" customHeight="1" x14ac:dyDescent="0.3">
      <c r="A227" s="36">
        <v>204</v>
      </c>
      <c r="B227" s="33"/>
      <c r="C227" s="33"/>
      <c r="D227" s="33"/>
      <c r="E227" s="33"/>
      <c r="F227" s="33"/>
      <c r="G227" s="33" t="str">
        <f t="shared" si="2"/>
        <v/>
      </c>
      <c r="H227" s="41" t="str">
        <f t="array" ref="H227">IF(
  ISBLANK(D227),
  IF(
    ISBLANK(C227),
    "",
    G227 * INDEX(PrimerPrices!$C$2:$C$500, MATCH(TRIM(E227) &amp; "|" &amp; TRIM(F227), PrimerPrices!$D$2:$D$500, 0))
  ),
  INDEX(ProbePrices!$D$2:$D$500, MATCH(TRIM(D227) &amp; "|" &amp; TRIM(E227) &amp; "|" &amp; TRIM(F227), ProbePrices!$E$2:$E$500, 0))
)</f>
        <v/>
      </c>
      <c r="I227" s="32" t="str">
        <f ca="1">IFERROR(__xludf.DUMMYFUNCTION("IF(
  C227="""",
  """",
  LEN(C227) - LEN(REGEXREPLACE(UPPER(C227), ""[^AGTC]"", """"))
)
"),"")</f>
        <v/>
      </c>
      <c r="J227" s="43"/>
      <c r="K227" s="4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3.5" customHeight="1" x14ac:dyDescent="0.3">
      <c r="A228" s="36">
        <v>205</v>
      </c>
      <c r="B228" s="33"/>
      <c r="C228" s="33"/>
      <c r="D228" s="33"/>
      <c r="E228" s="33"/>
      <c r="F228" s="33"/>
      <c r="G228" s="33" t="str">
        <f t="shared" si="2"/>
        <v/>
      </c>
      <c r="H228" s="41" t="str">
        <f t="array" ref="H228">IF(
  ISBLANK(D228),
  IF(
    ISBLANK(C228),
    "",
    G228 * INDEX(PrimerPrices!$C$2:$C$500, MATCH(TRIM(E228) &amp; "|" &amp; TRIM(F228), PrimerPrices!$D$2:$D$500, 0))
  ),
  INDEX(ProbePrices!$D$2:$D$500, MATCH(TRIM(D228) &amp; "|" &amp; TRIM(E228) &amp; "|" &amp; TRIM(F228), ProbePrices!$E$2:$E$500, 0))
)</f>
        <v/>
      </c>
      <c r="I228" s="32" t="str">
        <f ca="1">IFERROR(__xludf.DUMMYFUNCTION("IF(
  C228="""",
  """",
  LEN(C228) - LEN(REGEXREPLACE(UPPER(C228), ""[^AGTC]"", """"))
)
"),"")</f>
        <v/>
      </c>
      <c r="J228" s="43"/>
      <c r="K228" s="4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3.5" customHeight="1" x14ac:dyDescent="0.3">
      <c r="A229" s="36">
        <v>206</v>
      </c>
      <c r="B229" s="33"/>
      <c r="C229" s="33"/>
      <c r="D229" s="33"/>
      <c r="E229" s="33"/>
      <c r="F229" s="33"/>
      <c r="G229" s="33" t="str">
        <f t="shared" si="2"/>
        <v/>
      </c>
      <c r="H229" s="41" t="str">
        <f t="array" ref="H229">IF(
  ISBLANK(D229),
  IF(
    ISBLANK(C229),
    "",
    G229 * INDEX(PrimerPrices!$C$2:$C$500, MATCH(TRIM(E229) &amp; "|" &amp; TRIM(F229), PrimerPrices!$D$2:$D$500, 0))
  ),
  INDEX(ProbePrices!$D$2:$D$500, MATCH(TRIM(D229) &amp; "|" &amp; TRIM(E229) &amp; "|" &amp; TRIM(F229), ProbePrices!$E$2:$E$500, 0))
)</f>
        <v/>
      </c>
      <c r="I229" s="32" t="str">
        <f ca="1">IFERROR(__xludf.DUMMYFUNCTION("IF(
  C229="""",
  """",
  LEN(C229) - LEN(REGEXREPLACE(UPPER(C229), ""[^AGTC]"", """"))
)
"),"")</f>
        <v/>
      </c>
      <c r="J229" s="43"/>
      <c r="K229" s="4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3.5" customHeight="1" x14ac:dyDescent="0.3">
      <c r="A230" s="36">
        <v>207</v>
      </c>
      <c r="B230" s="33"/>
      <c r="C230" s="33"/>
      <c r="D230" s="33"/>
      <c r="E230" s="33"/>
      <c r="F230" s="33"/>
      <c r="G230" s="33" t="str">
        <f t="shared" si="2"/>
        <v/>
      </c>
      <c r="H230" s="41" t="str">
        <f t="array" ref="H230">IF(
  ISBLANK(D230),
  IF(
    ISBLANK(C230),
    "",
    G230 * INDEX(PrimerPrices!$C$2:$C$500, MATCH(TRIM(E230) &amp; "|" &amp; TRIM(F230), PrimerPrices!$D$2:$D$500, 0))
  ),
  INDEX(ProbePrices!$D$2:$D$500, MATCH(TRIM(D230) &amp; "|" &amp; TRIM(E230) &amp; "|" &amp; TRIM(F230), ProbePrices!$E$2:$E$500, 0))
)</f>
        <v/>
      </c>
      <c r="I230" s="32" t="str">
        <f ca="1">IFERROR(__xludf.DUMMYFUNCTION("IF(
  C230="""",
  """",
  LEN(C230) - LEN(REGEXREPLACE(UPPER(C230), ""[^AGTC]"", """"))
)
"),"")</f>
        <v/>
      </c>
      <c r="J230" s="43"/>
      <c r="K230" s="4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3.5" customHeight="1" x14ac:dyDescent="0.3">
      <c r="A231" s="36">
        <v>208</v>
      </c>
      <c r="B231" s="33"/>
      <c r="C231" s="33"/>
      <c r="D231" s="33"/>
      <c r="E231" s="33"/>
      <c r="F231" s="33"/>
      <c r="G231" s="33" t="str">
        <f t="shared" si="2"/>
        <v/>
      </c>
      <c r="H231" s="41" t="str">
        <f t="array" ref="H231">IF(
  ISBLANK(D231),
  IF(
    ISBLANK(C231),
    "",
    G231 * INDEX(PrimerPrices!$C$2:$C$500, MATCH(TRIM(E231) &amp; "|" &amp; TRIM(F231), PrimerPrices!$D$2:$D$500, 0))
  ),
  INDEX(ProbePrices!$D$2:$D$500, MATCH(TRIM(D231) &amp; "|" &amp; TRIM(E231) &amp; "|" &amp; TRIM(F231), ProbePrices!$E$2:$E$500, 0))
)</f>
        <v/>
      </c>
      <c r="I231" s="32" t="str">
        <f ca="1">IFERROR(__xludf.DUMMYFUNCTION("IF(
  C231="""",
  """",
  LEN(C231) - LEN(REGEXREPLACE(UPPER(C231), ""[^AGTC]"", """"))
)
"),"")</f>
        <v/>
      </c>
      <c r="J231" s="43"/>
      <c r="K231" s="4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3.5" customHeight="1" x14ac:dyDescent="0.3">
      <c r="A232" s="36">
        <v>209</v>
      </c>
      <c r="B232" s="33"/>
      <c r="C232" s="33"/>
      <c r="D232" s="33"/>
      <c r="E232" s="33"/>
      <c r="F232" s="33"/>
      <c r="G232" s="33" t="str">
        <f t="shared" si="2"/>
        <v/>
      </c>
      <c r="H232" s="41" t="str">
        <f t="array" ref="H232">IF(
  ISBLANK(D232),
  IF(
    ISBLANK(C232),
    "",
    G232 * INDEX(PrimerPrices!$C$2:$C$500, MATCH(TRIM(E232) &amp; "|" &amp; TRIM(F232), PrimerPrices!$D$2:$D$500, 0))
  ),
  INDEX(ProbePrices!$D$2:$D$500, MATCH(TRIM(D232) &amp; "|" &amp; TRIM(E232) &amp; "|" &amp; TRIM(F232), ProbePrices!$E$2:$E$500, 0))
)</f>
        <v/>
      </c>
      <c r="I232" s="32" t="str">
        <f ca="1">IFERROR(__xludf.DUMMYFUNCTION("IF(
  C232="""",
  """",
  LEN(C232) - LEN(REGEXREPLACE(UPPER(C232), ""[^AGTC]"", """"))
)
"),"")</f>
        <v/>
      </c>
      <c r="J232" s="43"/>
      <c r="K232" s="4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3.5" customHeight="1" x14ac:dyDescent="0.3">
      <c r="A233" s="36">
        <v>210</v>
      </c>
      <c r="B233" s="33"/>
      <c r="C233" s="33"/>
      <c r="D233" s="33"/>
      <c r="E233" s="33"/>
      <c r="F233" s="33"/>
      <c r="G233" s="33" t="str">
        <f t="shared" si="2"/>
        <v/>
      </c>
      <c r="H233" s="41" t="str">
        <f t="array" ref="H233">IF(
  ISBLANK(D233),
  IF(
    ISBLANK(C233),
    "",
    G233 * INDEX(PrimerPrices!$C$2:$C$500, MATCH(TRIM(E233) &amp; "|" &amp; TRIM(F233), PrimerPrices!$D$2:$D$500, 0))
  ),
  INDEX(ProbePrices!$D$2:$D$500, MATCH(TRIM(D233) &amp; "|" &amp; TRIM(E233) &amp; "|" &amp; TRIM(F233), ProbePrices!$E$2:$E$500, 0))
)</f>
        <v/>
      </c>
      <c r="I233" s="32" t="str">
        <f ca="1">IFERROR(__xludf.DUMMYFUNCTION("IF(
  C233="""",
  """",
  LEN(C233) - LEN(REGEXREPLACE(UPPER(C233), ""[^AGTC]"", """"))
)
"),"")</f>
        <v/>
      </c>
      <c r="J233" s="43"/>
      <c r="K233" s="4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3.5" customHeight="1" x14ac:dyDescent="0.3">
      <c r="A234" s="36">
        <v>211</v>
      </c>
      <c r="B234" s="33"/>
      <c r="C234" s="33"/>
      <c r="D234" s="33"/>
      <c r="E234" s="33"/>
      <c r="F234" s="33"/>
      <c r="G234" s="33" t="str">
        <f t="shared" si="2"/>
        <v/>
      </c>
      <c r="H234" s="41" t="str">
        <f t="array" ref="H234">IF(
  ISBLANK(D234),
  IF(
    ISBLANK(C234),
    "",
    G234 * INDEX(PrimerPrices!$C$2:$C$500, MATCH(TRIM(E234) &amp; "|" &amp; TRIM(F234), PrimerPrices!$D$2:$D$500, 0))
  ),
  INDEX(ProbePrices!$D$2:$D$500, MATCH(TRIM(D234) &amp; "|" &amp; TRIM(E234) &amp; "|" &amp; TRIM(F234), ProbePrices!$E$2:$E$500, 0))
)</f>
        <v/>
      </c>
      <c r="I234" s="32" t="str">
        <f ca="1">IFERROR(__xludf.DUMMYFUNCTION("IF(
  C234="""",
  """",
  LEN(C234) - LEN(REGEXREPLACE(UPPER(C234), ""[^AGTC]"", """"))
)
"),"")</f>
        <v/>
      </c>
      <c r="J234" s="43"/>
      <c r="K234" s="4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3.5" customHeight="1" x14ac:dyDescent="0.3">
      <c r="A235" s="36">
        <v>212</v>
      </c>
      <c r="B235" s="33"/>
      <c r="C235" s="33"/>
      <c r="D235" s="33"/>
      <c r="E235" s="33"/>
      <c r="F235" s="33"/>
      <c r="G235" s="33" t="str">
        <f t="shared" si="2"/>
        <v/>
      </c>
      <c r="H235" s="41" t="str">
        <f t="array" ref="H235">IF(
  ISBLANK(D235),
  IF(
    ISBLANK(C235),
    "",
    G235 * INDEX(PrimerPrices!$C$2:$C$500, MATCH(TRIM(E235) &amp; "|" &amp; TRIM(F235), PrimerPrices!$D$2:$D$500, 0))
  ),
  INDEX(ProbePrices!$D$2:$D$500, MATCH(TRIM(D235) &amp; "|" &amp; TRIM(E235) &amp; "|" &amp; TRIM(F235), ProbePrices!$E$2:$E$500, 0))
)</f>
        <v/>
      </c>
      <c r="I235" s="32" t="str">
        <f ca="1">IFERROR(__xludf.DUMMYFUNCTION("IF(
  C235="""",
  """",
  LEN(C235) - LEN(REGEXREPLACE(UPPER(C235), ""[^AGTC]"", """"))
)
"),"")</f>
        <v/>
      </c>
      <c r="J235" s="43"/>
      <c r="K235" s="4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3.5" customHeight="1" x14ac:dyDescent="0.3">
      <c r="A236" s="36">
        <v>213</v>
      </c>
      <c r="B236" s="33"/>
      <c r="C236" s="33"/>
      <c r="D236" s="33"/>
      <c r="E236" s="33"/>
      <c r="F236" s="33"/>
      <c r="G236" s="33" t="str">
        <f t="shared" si="2"/>
        <v/>
      </c>
      <c r="H236" s="41" t="str">
        <f t="array" ref="H236">IF(
  ISBLANK(D236),
  IF(
    ISBLANK(C236),
    "",
    G236 * INDEX(PrimerPrices!$C$2:$C$500, MATCH(TRIM(E236) &amp; "|" &amp; TRIM(F236), PrimerPrices!$D$2:$D$500, 0))
  ),
  INDEX(ProbePrices!$D$2:$D$500, MATCH(TRIM(D236) &amp; "|" &amp; TRIM(E236) &amp; "|" &amp; TRIM(F236), ProbePrices!$E$2:$E$500, 0))
)</f>
        <v/>
      </c>
      <c r="I236" s="32" t="str">
        <f ca="1">IFERROR(__xludf.DUMMYFUNCTION("IF(
  C236="""",
  """",
  LEN(C236) - LEN(REGEXREPLACE(UPPER(C236), ""[^AGTC]"", """"))
)
"),"")</f>
        <v/>
      </c>
      <c r="J236" s="43"/>
      <c r="K236" s="4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3.5" customHeight="1" x14ac:dyDescent="0.3">
      <c r="A237" s="36">
        <v>214</v>
      </c>
      <c r="B237" s="33"/>
      <c r="C237" s="33"/>
      <c r="D237" s="33"/>
      <c r="E237" s="33"/>
      <c r="F237" s="33"/>
      <c r="G237" s="33" t="str">
        <f t="shared" si="2"/>
        <v/>
      </c>
      <c r="H237" s="41" t="str">
        <f t="array" ref="H237">IF(
  ISBLANK(D237),
  IF(
    ISBLANK(C237),
    "",
    G237 * INDEX(PrimerPrices!$C$2:$C$500, MATCH(TRIM(E237) &amp; "|" &amp; TRIM(F237), PrimerPrices!$D$2:$D$500, 0))
  ),
  INDEX(ProbePrices!$D$2:$D$500, MATCH(TRIM(D237) &amp; "|" &amp; TRIM(E237) &amp; "|" &amp; TRIM(F237), ProbePrices!$E$2:$E$500, 0))
)</f>
        <v/>
      </c>
      <c r="I237" s="32" t="str">
        <f ca="1">IFERROR(__xludf.DUMMYFUNCTION("IF(
  C237="""",
  """",
  LEN(C237) - LEN(REGEXREPLACE(UPPER(C237), ""[^AGTC]"", """"))
)
"),"")</f>
        <v/>
      </c>
      <c r="J237" s="43"/>
      <c r="K237" s="4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3.5" customHeight="1" x14ac:dyDescent="0.3">
      <c r="A238" s="36">
        <v>215</v>
      </c>
      <c r="B238" s="33"/>
      <c r="C238" s="33"/>
      <c r="D238" s="33"/>
      <c r="E238" s="33"/>
      <c r="F238" s="33"/>
      <c r="G238" s="33" t="str">
        <f t="shared" si="2"/>
        <v/>
      </c>
      <c r="H238" s="41" t="str">
        <f t="array" ref="H238">IF(
  ISBLANK(D238),
  IF(
    ISBLANK(C238),
    "",
    G238 * INDEX(PrimerPrices!$C$2:$C$500, MATCH(TRIM(E238) &amp; "|" &amp; TRIM(F238), PrimerPrices!$D$2:$D$500, 0))
  ),
  INDEX(ProbePrices!$D$2:$D$500, MATCH(TRIM(D238) &amp; "|" &amp; TRIM(E238) &amp; "|" &amp; TRIM(F238), ProbePrices!$E$2:$E$500, 0))
)</f>
        <v/>
      </c>
      <c r="I238" s="32" t="str">
        <f ca="1">IFERROR(__xludf.DUMMYFUNCTION("IF(
  C238="""",
  """",
  LEN(C238) - LEN(REGEXREPLACE(UPPER(C238), ""[^AGTC]"", """"))
)
"),"")</f>
        <v/>
      </c>
      <c r="J238" s="43"/>
      <c r="K238" s="4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3.5" customHeight="1" x14ac:dyDescent="0.3">
      <c r="A239" s="36">
        <v>216</v>
      </c>
      <c r="B239" s="33"/>
      <c r="C239" s="33"/>
      <c r="D239" s="33"/>
      <c r="E239" s="33"/>
      <c r="F239" s="33"/>
      <c r="G239" s="33" t="str">
        <f t="shared" si="2"/>
        <v/>
      </c>
      <c r="H239" s="41" t="str">
        <f t="array" ref="H239">IF(
  ISBLANK(D239),
  IF(
    ISBLANK(C239),
    "",
    G239 * INDEX(PrimerPrices!$C$2:$C$500, MATCH(TRIM(E239) &amp; "|" &amp; TRIM(F239), PrimerPrices!$D$2:$D$500, 0))
  ),
  INDEX(ProbePrices!$D$2:$D$500, MATCH(TRIM(D239) &amp; "|" &amp; TRIM(E239) &amp; "|" &amp; TRIM(F239), ProbePrices!$E$2:$E$500, 0))
)</f>
        <v/>
      </c>
      <c r="I239" s="32" t="str">
        <f ca="1">IFERROR(__xludf.DUMMYFUNCTION("IF(
  C239="""",
  """",
  LEN(C239) - LEN(REGEXREPLACE(UPPER(C239), ""[^AGTC]"", """"))
)
"),"")</f>
        <v/>
      </c>
      <c r="J239" s="43"/>
      <c r="K239" s="4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3.5" customHeight="1" x14ac:dyDescent="0.3">
      <c r="A240" s="36">
        <v>217</v>
      </c>
      <c r="B240" s="33"/>
      <c r="C240" s="33"/>
      <c r="D240" s="33"/>
      <c r="E240" s="33"/>
      <c r="F240" s="33"/>
      <c r="G240" s="33" t="str">
        <f t="shared" si="2"/>
        <v/>
      </c>
      <c r="H240" s="41" t="str">
        <f t="array" ref="H240">IF(
  ISBLANK(D240),
  IF(
    ISBLANK(C240),
    "",
    G240 * INDEX(PrimerPrices!$C$2:$C$500, MATCH(TRIM(E240) &amp; "|" &amp; TRIM(F240), PrimerPrices!$D$2:$D$500, 0))
  ),
  INDEX(ProbePrices!$D$2:$D$500, MATCH(TRIM(D240) &amp; "|" &amp; TRIM(E240) &amp; "|" &amp; TRIM(F240), ProbePrices!$E$2:$E$500, 0))
)</f>
        <v/>
      </c>
      <c r="I240" s="32" t="str">
        <f ca="1">IFERROR(__xludf.DUMMYFUNCTION("IF(
  C240="""",
  """",
  LEN(C240) - LEN(REGEXREPLACE(UPPER(C240), ""[^AGTC]"", """"))
)
"),"")</f>
        <v/>
      </c>
      <c r="J240" s="43"/>
      <c r="K240" s="4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3.5" customHeight="1" x14ac:dyDescent="0.3">
      <c r="A241" s="36">
        <v>218</v>
      </c>
      <c r="B241" s="33"/>
      <c r="C241" s="33"/>
      <c r="D241" s="33"/>
      <c r="E241" s="33"/>
      <c r="F241" s="33"/>
      <c r="G241" s="33" t="str">
        <f t="shared" si="2"/>
        <v/>
      </c>
      <c r="H241" s="41" t="str">
        <f t="array" ref="H241">IF(
  ISBLANK(D241),
  IF(
    ISBLANK(C241),
    "",
    G241 * INDEX(PrimerPrices!$C$2:$C$500, MATCH(TRIM(E241) &amp; "|" &amp; TRIM(F241), PrimerPrices!$D$2:$D$500, 0))
  ),
  INDEX(ProbePrices!$D$2:$D$500, MATCH(TRIM(D241) &amp; "|" &amp; TRIM(E241) &amp; "|" &amp; TRIM(F241), ProbePrices!$E$2:$E$500, 0))
)</f>
        <v/>
      </c>
      <c r="I241" s="32" t="str">
        <f ca="1">IFERROR(__xludf.DUMMYFUNCTION("IF(
  C241="""",
  """",
  LEN(C241) - LEN(REGEXREPLACE(UPPER(C241), ""[^AGTC]"", """"))
)
"),"")</f>
        <v/>
      </c>
      <c r="J241" s="43"/>
      <c r="K241" s="4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3.5" customHeight="1" x14ac:dyDescent="0.3">
      <c r="A242" s="36">
        <v>219</v>
      </c>
      <c r="B242" s="33"/>
      <c r="C242" s="33"/>
      <c r="D242" s="33"/>
      <c r="E242" s="33"/>
      <c r="F242" s="33"/>
      <c r="G242" s="33" t="str">
        <f t="shared" si="2"/>
        <v/>
      </c>
      <c r="H242" s="41" t="str">
        <f t="array" ref="H242">IF(
  ISBLANK(D242),
  IF(
    ISBLANK(C242),
    "",
    G242 * INDEX(PrimerPrices!$C$2:$C$500, MATCH(TRIM(E242) &amp; "|" &amp; TRIM(F242), PrimerPrices!$D$2:$D$500, 0))
  ),
  INDEX(ProbePrices!$D$2:$D$500, MATCH(TRIM(D242) &amp; "|" &amp; TRIM(E242) &amp; "|" &amp; TRIM(F242), ProbePrices!$E$2:$E$500, 0))
)</f>
        <v/>
      </c>
      <c r="I242" s="32" t="str">
        <f ca="1">IFERROR(__xludf.DUMMYFUNCTION("IF(
  C242="""",
  """",
  LEN(C242) - LEN(REGEXREPLACE(UPPER(C242), ""[^AGTC]"", """"))
)
"),"")</f>
        <v/>
      </c>
      <c r="J242" s="43"/>
      <c r="K242" s="4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3.5" customHeight="1" x14ac:dyDescent="0.3">
      <c r="A243" s="36">
        <v>220</v>
      </c>
      <c r="B243" s="33"/>
      <c r="C243" s="33"/>
      <c r="D243" s="33"/>
      <c r="E243" s="33"/>
      <c r="F243" s="33"/>
      <c r="G243" s="33" t="str">
        <f t="shared" si="2"/>
        <v/>
      </c>
      <c r="H243" s="41" t="str">
        <f t="array" ref="H243">IF(
  ISBLANK(D243),
  IF(
    ISBLANK(C243),
    "",
    G243 * INDEX(PrimerPrices!$C$2:$C$500, MATCH(TRIM(E243) &amp; "|" &amp; TRIM(F243), PrimerPrices!$D$2:$D$500, 0))
  ),
  INDEX(ProbePrices!$D$2:$D$500, MATCH(TRIM(D243) &amp; "|" &amp; TRIM(E243) &amp; "|" &amp; TRIM(F243), ProbePrices!$E$2:$E$500, 0))
)</f>
        <v/>
      </c>
      <c r="I243" s="32" t="str">
        <f ca="1">IFERROR(__xludf.DUMMYFUNCTION("IF(
  C243="""",
  """",
  LEN(C243) - LEN(REGEXREPLACE(UPPER(C243), ""[^AGTC]"", """"))
)
"),"")</f>
        <v/>
      </c>
      <c r="J243" s="43"/>
      <c r="K243" s="4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3.5" customHeight="1" x14ac:dyDescent="0.3">
      <c r="A244" s="36">
        <v>221</v>
      </c>
      <c r="B244" s="33"/>
      <c r="C244" s="33"/>
      <c r="D244" s="33"/>
      <c r="E244" s="33"/>
      <c r="F244" s="33"/>
      <c r="G244" s="33" t="str">
        <f t="shared" si="2"/>
        <v/>
      </c>
      <c r="H244" s="41" t="str">
        <f t="array" ref="H244">IF(
  ISBLANK(D244),
  IF(
    ISBLANK(C244),
    "",
    G244 * INDEX(PrimerPrices!$C$2:$C$500, MATCH(TRIM(E244) &amp; "|" &amp; TRIM(F244), PrimerPrices!$D$2:$D$500, 0))
  ),
  INDEX(ProbePrices!$D$2:$D$500, MATCH(TRIM(D244) &amp; "|" &amp; TRIM(E244) &amp; "|" &amp; TRIM(F244), ProbePrices!$E$2:$E$500, 0))
)</f>
        <v/>
      </c>
      <c r="I244" s="32" t="str">
        <f ca="1">IFERROR(__xludf.DUMMYFUNCTION("IF(
  C244="""",
  """",
  LEN(C244) - LEN(REGEXREPLACE(UPPER(C244), ""[^AGTC]"", """"))
)
"),"")</f>
        <v/>
      </c>
      <c r="J244" s="43"/>
      <c r="K244" s="4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3.5" customHeight="1" x14ac:dyDescent="0.3">
      <c r="A245" s="36">
        <v>222</v>
      </c>
      <c r="B245" s="33"/>
      <c r="C245" s="33"/>
      <c r="D245" s="33"/>
      <c r="E245" s="33"/>
      <c r="F245" s="33"/>
      <c r="G245" s="33" t="str">
        <f t="shared" si="2"/>
        <v/>
      </c>
      <c r="H245" s="41" t="str">
        <f t="array" ref="H245">IF(
  ISBLANK(D245),
  IF(
    ISBLANK(C245),
    "",
    G245 * INDEX(PrimerPrices!$C$2:$C$500, MATCH(TRIM(E245) &amp; "|" &amp; TRIM(F245), PrimerPrices!$D$2:$D$500, 0))
  ),
  INDEX(ProbePrices!$D$2:$D$500, MATCH(TRIM(D245) &amp; "|" &amp; TRIM(E245) &amp; "|" &amp; TRIM(F245), ProbePrices!$E$2:$E$500, 0))
)</f>
        <v/>
      </c>
      <c r="I245" s="32" t="str">
        <f ca="1">IFERROR(__xludf.DUMMYFUNCTION("IF(
  C245="""",
  """",
  LEN(C245) - LEN(REGEXREPLACE(UPPER(C245), ""[^AGTC]"", """"))
)
"),"")</f>
        <v/>
      </c>
      <c r="J245" s="43"/>
      <c r="K245" s="4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3.5" customHeight="1" x14ac:dyDescent="0.3">
      <c r="A246" s="36">
        <v>223</v>
      </c>
      <c r="B246" s="33"/>
      <c r="C246" s="33"/>
      <c r="D246" s="33"/>
      <c r="E246" s="33"/>
      <c r="F246" s="33"/>
      <c r="G246" s="33" t="str">
        <f t="shared" si="2"/>
        <v/>
      </c>
      <c r="H246" s="41" t="str">
        <f t="array" ref="H246">IF(
  ISBLANK(D246),
  IF(
    ISBLANK(C246),
    "",
    G246 * INDEX(PrimerPrices!$C$2:$C$500, MATCH(TRIM(E246) &amp; "|" &amp; TRIM(F246), PrimerPrices!$D$2:$D$500, 0))
  ),
  INDEX(ProbePrices!$D$2:$D$500, MATCH(TRIM(D246) &amp; "|" &amp; TRIM(E246) &amp; "|" &amp; TRIM(F246), ProbePrices!$E$2:$E$500, 0))
)</f>
        <v/>
      </c>
      <c r="I246" s="32" t="str">
        <f ca="1">IFERROR(__xludf.DUMMYFUNCTION("IF(
  C246="""",
  """",
  LEN(C246) - LEN(REGEXREPLACE(UPPER(C246), ""[^AGTC]"", """"))
)
"),"")</f>
        <v/>
      </c>
      <c r="J246" s="43"/>
      <c r="K246" s="4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3.5" customHeight="1" x14ac:dyDescent="0.3">
      <c r="A247" s="36">
        <v>224</v>
      </c>
      <c r="B247" s="33"/>
      <c r="C247" s="33"/>
      <c r="D247" s="33"/>
      <c r="E247" s="33"/>
      <c r="F247" s="33"/>
      <c r="G247" s="33" t="str">
        <f t="shared" si="2"/>
        <v/>
      </c>
      <c r="H247" s="41" t="str">
        <f t="array" ref="H247">IF(
  ISBLANK(D247),
  IF(
    ISBLANK(C247),
    "",
    G247 * INDEX(PrimerPrices!$C$2:$C$500, MATCH(TRIM(E247) &amp; "|" &amp; TRIM(F247), PrimerPrices!$D$2:$D$500, 0))
  ),
  INDEX(ProbePrices!$D$2:$D$500, MATCH(TRIM(D247) &amp; "|" &amp; TRIM(E247) &amp; "|" &amp; TRIM(F247), ProbePrices!$E$2:$E$500, 0))
)</f>
        <v/>
      </c>
      <c r="I247" s="32" t="str">
        <f ca="1">IFERROR(__xludf.DUMMYFUNCTION("IF(
  C247="""",
  """",
  LEN(C247) - LEN(REGEXREPLACE(UPPER(C247), ""[^AGTC]"", """"))
)
"),"")</f>
        <v/>
      </c>
      <c r="J247" s="43"/>
      <c r="K247" s="4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3.5" customHeight="1" x14ac:dyDescent="0.3">
      <c r="A248" s="36">
        <v>225</v>
      </c>
      <c r="B248" s="33"/>
      <c r="C248" s="33"/>
      <c r="D248" s="33"/>
      <c r="E248" s="33"/>
      <c r="F248" s="33"/>
      <c r="G248" s="33" t="str">
        <f t="shared" si="2"/>
        <v/>
      </c>
      <c r="H248" s="41" t="str">
        <f t="array" ref="H248">IF(
  ISBLANK(D248),
  IF(
    ISBLANK(C248),
    "",
    G248 * INDEX(PrimerPrices!$C$2:$C$500, MATCH(TRIM(E248) &amp; "|" &amp; TRIM(F248), PrimerPrices!$D$2:$D$500, 0))
  ),
  INDEX(ProbePrices!$D$2:$D$500, MATCH(TRIM(D248) &amp; "|" &amp; TRIM(E248) &amp; "|" &amp; TRIM(F248), ProbePrices!$E$2:$E$500, 0))
)</f>
        <v/>
      </c>
      <c r="I248" s="32" t="str">
        <f ca="1">IFERROR(__xludf.DUMMYFUNCTION("IF(
  C248="""",
  """",
  LEN(C248) - LEN(REGEXREPLACE(UPPER(C248), ""[^AGTC]"", """"))
)
"),"")</f>
        <v/>
      </c>
      <c r="J248" s="43"/>
      <c r="K248" s="4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3.5" customHeight="1" x14ac:dyDescent="0.3">
      <c r="A249" s="36">
        <v>226</v>
      </c>
      <c r="B249" s="33"/>
      <c r="C249" s="33"/>
      <c r="D249" s="33"/>
      <c r="E249" s="33"/>
      <c r="F249" s="33"/>
      <c r="G249" s="33" t="str">
        <f t="shared" si="2"/>
        <v/>
      </c>
      <c r="H249" s="41" t="str">
        <f t="array" ref="H249">IF(
  ISBLANK(D249),
  IF(
    ISBLANK(C249),
    "",
    G249 * INDEX(PrimerPrices!$C$2:$C$500, MATCH(TRIM(E249) &amp; "|" &amp; TRIM(F249), PrimerPrices!$D$2:$D$500, 0))
  ),
  INDEX(ProbePrices!$D$2:$D$500, MATCH(TRIM(D249) &amp; "|" &amp; TRIM(E249) &amp; "|" &amp; TRIM(F249), ProbePrices!$E$2:$E$500, 0))
)</f>
        <v/>
      </c>
      <c r="I249" s="32" t="str">
        <f ca="1">IFERROR(__xludf.DUMMYFUNCTION("IF(
  C249="""",
  """",
  LEN(C249) - LEN(REGEXREPLACE(UPPER(C249), ""[^AGTC]"", """"))
)
"),"")</f>
        <v/>
      </c>
      <c r="J249" s="43"/>
      <c r="K249" s="4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3.5" customHeight="1" x14ac:dyDescent="0.3">
      <c r="A250" s="36">
        <v>227</v>
      </c>
      <c r="B250" s="33"/>
      <c r="C250" s="33"/>
      <c r="D250" s="33"/>
      <c r="E250" s="33"/>
      <c r="F250" s="33"/>
      <c r="G250" s="33" t="str">
        <f t="shared" si="2"/>
        <v/>
      </c>
      <c r="H250" s="41" t="str">
        <f t="array" ref="H250">IF(
  ISBLANK(D250),
  IF(
    ISBLANK(C250),
    "",
    G250 * INDEX(PrimerPrices!$C$2:$C$500, MATCH(TRIM(E250) &amp; "|" &amp; TRIM(F250), PrimerPrices!$D$2:$D$500, 0))
  ),
  INDEX(ProbePrices!$D$2:$D$500, MATCH(TRIM(D250) &amp; "|" &amp; TRIM(E250) &amp; "|" &amp; TRIM(F250), ProbePrices!$E$2:$E$500, 0))
)</f>
        <v/>
      </c>
      <c r="I250" s="32" t="str">
        <f ca="1">IFERROR(__xludf.DUMMYFUNCTION("IF(
  C250="""",
  """",
  LEN(C250) - LEN(REGEXREPLACE(UPPER(C250), ""[^AGTC]"", """"))
)
"),"")</f>
        <v/>
      </c>
      <c r="J250" s="43"/>
      <c r="K250" s="4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3.5" customHeight="1" x14ac:dyDescent="0.3">
      <c r="A251" s="36">
        <v>228</v>
      </c>
      <c r="B251" s="33"/>
      <c r="C251" s="33"/>
      <c r="D251" s="33"/>
      <c r="E251" s="33"/>
      <c r="F251" s="33"/>
      <c r="G251" s="33" t="str">
        <f t="shared" si="2"/>
        <v/>
      </c>
      <c r="H251" s="41" t="str">
        <f t="array" ref="H251">IF(
  ISBLANK(D251),
  IF(
    ISBLANK(C251),
    "",
    G251 * INDEX(PrimerPrices!$C$2:$C$500, MATCH(TRIM(E251) &amp; "|" &amp; TRIM(F251), PrimerPrices!$D$2:$D$500, 0))
  ),
  INDEX(ProbePrices!$D$2:$D$500, MATCH(TRIM(D251) &amp; "|" &amp; TRIM(E251) &amp; "|" &amp; TRIM(F251), ProbePrices!$E$2:$E$500, 0))
)</f>
        <v/>
      </c>
      <c r="I251" s="32" t="str">
        <f ca="1">IFERROR(__xludf.DUMMYFUNCTION("IF(
  C251="""",
  """",
  LEN(C251) - LEN(REGEXREPLACE(UPPER(C251), ""[^AGTC]"", """"))
)
"),"")</f>
        <v/>
      </c>
      <c r="J251" s="43"/>
      <c r="K251" s="4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3.5" customHeight="1" x14ac:dyDescent="0.3">
      <c r="A252" s="36">
        <v>229</v>
      </c>
      <c r="B252" s="33"/>
      <c r="C252" s="33"/>
      <c r="D252" s="33"/>
      <c r="E252" s="33"/>
      <c r="F252" s="33"/>
      <c r="G252" s="33" t="str">
        <f t="shared" si="2"/>
        <v/>
      </c>
      <c r="H252" s="41" t="str">
        <f t="array" ref="H252">IF(
  ISBLANK(D252),
  IF(
    ISBLANK(C252),
    "",
    G252 * INDEX(PrimerPrices!$C$2:$C$500, MATCH(TRIM(E252) &amp; "|" &amp; TRIM(F252), PrimerPrices!$D$2:$D$500, 0))
  ),
  INDEX(ProbePrices!$D$2:$D$500, MATCH(TRIM(D252) &amp; "|" &amp; TRIM(E252) &amp; "|" &amp; TRIM(F252), ProbePrices!$E$2:$E$500, 0))
)</f>
        <v/>
      </c>
      <c r="I252" s="32" t="str">
        <f ca="1">IFERROR(__xludf.DUMMYFUNCTION("IF(
  C252="""",
  """",
  LEN(C252) - LEN(REGEXREPLACE(UPPER(C252), ""[^AGTC]"", """"))
)
"),"")</f>
        <v/>
      </c>
      <c r="J252" s="43"/>
      <c r="K252" s="4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3.5" customHeight="1" x14ac:dyDescent="0.3">
      <c r="A253" s="36">
        <v>230</v>
      </c>
      <c r="B253" s="33"/>
      <c r="C253" s="33"/>
      <c r="D253" s="33"/>
      <c r="E253" s="33"/>
      <c r="F253" s="33"/>
      <c r="G253" s="33" t="str">
        <f t="shared" si="2"/>
        <v/>
      </c>
      <c r="H253" s="41" t="str">
        <f t="array" ref="H253">IF(
  ISBLANK(D253),
  IF(
    ISBLANK(C253),
    "",
    G253 * INDEX(PrimerPrices!$C$2:$C$500, MATCH(TRIM(E253) &amp; "|" &amp; TRIM(F253), PrimerPrices!$D$2:$D$500, 0))
  ),
  INDEX(ProbePrices!$D$2:$D$500, MATCH(TRIM(D253) &amp; "|" &amp; TRIM(E253) &amp; "|" &amp; TRIM(F253), ProbePrices!$E$2:$E$500, 0))
)</f>
        <v/>
      </c>
      <c r="I253" s="32" t="str">
        <f ca="1">IFERROR(__xludf.DUMMYFUNCTION("IF(
  C253="""",
  """",
  LEN(C253) - LEN(REGEXREPLACE(UPPER(C253), ""[^AGTC]"", """"))
)
"),"")</f>
        <v/>
      </c>
      <c r="J253" s="43"/>
      <c r="K253" s="4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3.5" customHeight="1" x14ac:dyDescent="0.3">
      <c r="A254" s="36">
        <v>231</v>
      </c>
      <c r="B254" s="33"/>
      <c r="C254" s="33"/>
      <c r="D254" s="33"/>
      <c r="E254" s="33"/>
      <c r="F254" s="33"/>
      <c r="G254" s="33" t="str">
        <f t="shared" si="2"/>
        <v/>
      </c>
      <c r="H254" s="41" t="str">
        <f t="array" ref="H254">IF(
  ISBLANK(D254),
  IF(
    ISBLANK(C254),
    "",
    G254 * INDEX(PrimerPrices!$C$2:$C$500, MATCH(TRIM(E254) &amp; "|" &amp; TRIM(F254), PrimerPrices!$D$2:$D$500, 0))
  ),
  INDEX(ProbePrices!$D$2:$D$500, MATCH(TRIM(D254) &amp; "|" &amp; TRIM(E254) &amp; "|" &amp; TRIM(F254), ProbePrices!$E$2:$E$500, 0))
)</f>
        <v/>
      </c>
      <c r="I254" s="32" t="str">
        <f ca="1">IFERROR(__xludf.DUMMYFUNCTION("IF(
  C254="""",
  """",
  LEN(C254) - LEN(REGEXREPLACE(UPPER(C254), ""[^AGTC]"", """"))
)
"),"")</f>
        <v/>
      </c>
      <c r="J254" s="43"/>
      <c r="K254" s="4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3.5" customHeight="1" x14ac:dyDescent="0.3">
      <c r="A255" s="36">
        <v>232</v>
      </c>
      <c r="B255" s="33"/>
      <c r="C255" s="33"/>
      <c r="D255" s="33"/>
      <c r="E255" s="33"/>
      <c r="F255" s="33"/>
      <c r="G255" s="33" t="str">
        <f t="shared" si="2"/>
        <v/>
      </c>
      <c r="H255" s="41" t="str">
        <f t="array" ref="H255">IF(
  ISBLANK(D255),
  IF(
    ISBLANK(C255),
    "",
    G255 * INDEX(PrimerPrices!$C$2:$C$500, MATCH(TRIM(E255) &amp; "|" &amp; TRIM(F255), PrimerPrices!$D$2:$D$500, 0))
  ),
  INDEX(ProbePrices!$D$2:$D$500, MATCH(TRIM(D255) &amp; "|" &amp; TRIM(E255) &amp; "|" &amp; TRIM(F255), ProbePrices!$E$2:$E$500, 0))
)</f>
        <v/>
      </c>
      <c r="I255" s="32" t="str">
        <f ca="1">IFERROR(__xludf.DUMMYFUNCTION("IF(
  C255="""",
  """",
  LEN(C255) - LEN(REGEXREPLACE(UPPER(C255), ""[^AGTC]"", """"))
)
"),"")</f>
        <v/>
      </c>
      <c r="J255" s="43"/>
      <c r="K255" s="4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3.5" customHeight="1" x14ac:dyDescent="0.3">
      <c r="A256" s="36">
        <v>233</v>
      </c>
      <c r="B256" s="33"/>
      <c r="C256" s="33"/>
      <c r="D256" s="33"/>
      <c r="E256" s="33"/>
      <c r="F256" s="33"/>
      <c r="G256" s="33" t="str">
        <f t="shared" si="2"/>
        <v/>
      </c>
      <c r="H256" s="41" t="str">
        <f t="array" ref="H256">IF(
  ISBLANK(D256),
  IF(
    ISBLANK(C256),
    "",
    G256 * INDEX(PrimerPrices!$C$2:$C$500, MATCH(TRIM(E256) &amp; "|" &amp; TRIM(F256), PrimerPrices!$D$2:$D$500, 0))
  ),
  INDEX(ProbePrices!$D$2:$D$500, MATCH(TRIM(D256) &amp; "|" &amp; TRIM(E256) &amp; "|" &amp; TRIM(F256), ProbePrices!$E$2:$E$500, 0))
)</f>
        <v/>
      </c>
      <c r="I256" s="32" t="str">
        <f ca="1">IFERROR(__xludf.DUMMYFUNCTION("IF(
  C256="""",
  """",
  LEN(C256) - LEN(REGEXREPLACE(UPPER(C256), ""[^AGTC]"", """"))
)
"),"")</f>
        <v/>
      </c>
      <c r="J256" s="43"/>
      <c r="K256" s="4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3.5" customHeight="1" x14ac:dyDescent="0.3">
      <c r="A257" s="36">
        <v>234</v>
      </c>
      <c r="B257" s="33"/>
      <c r="C257" s="33"/>
      <c r="D257" s="33"/>
      <c r="E257" s="33"/>
      <c r="F257" s="33"/>
      <c r="G257" s="33" t="str">
        <f t="shared" si="2"/>
        <v/>
      </c>
      <c r="H257" s="41" t="str">
        <f t="array" ref="H257">IF(
  ISBLANK(D257),
  IF(
    ISBLANK(C257),
    "",
    G257 * INDEX(PrimerPrices!$C$2:$C$500, MATCH(TRIM(E257) &amp; "|" &amp; TRIM(F257), PrimerPrices!$D$2:$D$500, 0))
  ),
  INDEX(ProbePrices!$D$2:$D$500, MATCH(TRIM(D257) &amp; "|" &amp; TRIM(E257) &amp; "|" &amp; TRIM(F257), ProbePrices!$E$2:$E$500, 0))
)</f>
        <v/>
      </c>
      <c r="I257" s="32" t="str">
        <f ca="1">IFERROR(__xludf.DUMMYFUNCTION("IF(
  C257="""",
  """",
  LEN(C257) - LEN(REGEXREPLACE(UPPER(C257), ""[^AGTC]"", """"))
)
"),"")</f>
        <v/>
      </c>
      <c r="J257" s="43"/>
      <c r="K257" s="4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3.5" customHeight="1" x14ac:dyDescent="0.3">
      <c r="A258" s="36">
        <v>235</v>
      </c>
      <c r="B258" s="33"/>
      <c r="C258" s="33"/>
      <c r="D258" s="33"/>
      <c r="E258" s="33"/>
      <c r="F258" s="33"/>
      <c r="G258" s="33" t="str">
        <f t="shared" si="2"/>
        <v/>
      </c>
      <c r="H258" s="41" t="str">
        <f t="array" ref="H258">IF(
  ISBLANK(D258),
  IF(
    ISBLANK(C258),
    "",
    G258 * INDEX(PrimerPrices!$C$2:$C$500, MATCH(TRIM(E258) &amp; "|" &amp; TRIM(F258), PrimerPrices!$D$2:$D$500, 0))
  ),
  INDEX(ProbePrices!$D$2:$D$500, MATCH(TRIM(D258) &amp; "|" &amp; TRIM(E258) &amp; "|" &amp; TRIM(F258), ProbePrices!$E$2:$E$500, 0))
)</f>
        <v/>
      </c>
      <c r="I258" s="32" t="str">
        <f ca="1">IFERROR(__xludf.DUMMYFUNCTION("IF(
  C258="""",
  """",
  LEN(C258) - LEN(REGEXREPLACE(UPPER(C258), ""[^AGTC]"", """"))
)
"),"")</f>
        <v/>
      </c>
      <c r="J258" s="43"/>
      <c r="K258" s="4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3.5" customHeight="1" x14ac:dyDescent="0.3">
      <c r="A259" s="36">
        <v>236</v>
      </c>
      <c r="B259" s="33"/>
      <c r="C259" s="33"/>
      <c r="D259" s="33"/>
      <c r="E259" s="33"/>
      <c r="F259" s="33"/>
      <c r="G259" s="33" t="str">
        <f t="shared" si="2"/>
        <v/>
      </c>
      <c r="H259" s="41" t="str">
        <f t="array" ref="H259">IF(
  ISBLANK(D259),
  IF(
    ISBLANK(C259),
    "",
    G259 * INDEX(PrimerPrices!$C$2:$C$500, MATCH(TRIM(E259) &amp; "|" &amp; TRIM(F259), PrimerPrices!$D$2:$D$500, 0))
  ),
  INDEX(ProbePrices!$D$2:$D$500, MATCH(TRIM(D259) &amp; "|" &amp; TRIM(E259) &amp; "|" &amp; TRIM(F259), ProbePrices!$E$2:$E$500, 0))
)</f>
        <v/>
      </c>
      <c r="I259" s="32" t="str">
        <f ca="1">IFERROR(__xludf.DUMMYFUNCTION("IF(
  C259="""",
  """",
  LEN(C259) - LEN(REGEXREPLACE(UPPER(C259), ""[^AGTC]"", """"))
)
"),"")</f>
        <v/>
      </c>
      <c r="J259" s="43"/>
      <c r="K259" s="4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3.5" customHeight="1" x14ac:dyDescent="0.3">
      <c r="A260" s="36">
        <v>237</v>
      </c>
      <c r="B260" s="33"/>
      <c r="C260" s="33"/>
      <c r="D260" s="33"/>
      <c r="E260" s="33"/>
      <c r="F260" s="33"/>
      <c r="G260" s="33" t="str">
        <f t="shared" si="2"/>
        <v/>
      </c>
      <c r="H260" s="41" t="str">
        <f t="array" ref="H260">IF(
  ISBLANK(D260),
  IF(
    ISBLANK(C260),
    "",
    G260 * INDEX(PrimerPrices!$C$2:$C$500, MATCH(TRIM(E260) &amp; "|" &amp; TRIM(F260), PrimerPrices!$D$2:$D$500, 0))
  ),
  INDEX(ProbePrices!$D$2:$D$500, MATCH(TRIM(D260) &amp; "|" &amp; TRIM(E260) &amp; "|" &amp; TRIM(F260), ProbePrices!$E$2:$E$500, 0))
)</f>
        <v/>
      </c>
      <c r="I260" s="32" t="str">
        <f ca="1">IFERROR(__xludf.DUMMYFUNCTION("IF(
  C260="""",
  """",
  LEN(C260) - LEN(REGEXREPLACE(UPPER(C260), ""[^AGTC]"", """"))
)
"),"")</f>
        <v/>
      </c>
      <c r="J260" s="43"/>
      <c r="K260" s="4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3.5" customHeight="1" x14ac:dyDescent="0.3">
      <c r="A261" s="36">
        <v>238</v>
      </c>
      <c r="B261" s="33"/>
      <c r="C261" s="33"/>
      <c r="D261" s="33"/>
      <c r="E261" s="33"/>
      <c r="F261" s="33"/>
      <c r="G261" s="33" t="str">
        <f t="shared" si="2"/>
        <v/>
      </c>
      <c r="H261" s="41" t="str">
        <f t="array" ref="H261">IF(
  ISBLANK(D261),
  IF(
    ISBLANK(C261),
    "",
    G261 * INDEX(PrimerPrices!$C$2:$C$500, MATCH(TRIM(E261) &amp; "|" &amp; TRIM(F261), PrimerPrices!$D$2:$D$500, 0))
  ),
  INDEX(ProbePrices!$D$2:$D$500, MATCH(TRIM(D261) &amp; "|" &amp; TRIM(E261) &amp; "|" &amp; TRIM(F261), ProbePrices!$E$2:$E$500, 0))
)</f>
        <v/>
      </c>
      <c r="I261" s="32" t="str">
        <f ca="1">IFERROR(__xludf.DUMMYFUNCTION("IF(
  C261="""",
  """",
  LEN(C261) - LEN(REGEXREPLACE(UPPER(C261), ""[^AGTC]"", """"))
)
"),"")</f>
        <v/>
      </c>
      <c r="J261" s="43"/>
      <c r="K261" s="4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3.5" customHeight="1" x14ac:dyDescent="0.3">
      <c r="A262" s="36">
        <v>239</v>
      </c>
      <c r="B262" s="33"/>
      <c r="C262" s="33"/>
      <c r="D262" s="33"/>
      <c r="E262" s="33"/>
      <c r="F262" s="33"/>
      <c r="G262" s="33" t="str">
        <f t="shared" si="2"/>
        <v/>
      </c>
      <c r="H262" s="41" t="str">
        <f t="array" ref="H262">IF(
  ISBLANK(D262),
  IF(
    ISBLANK(C262),
    "",
    G262 * INDEX(PrimerPrices!$C$2:$C$500, MATCH(TRIM(E262) &amp; "|" &amp; TRIM(F262), PrimerPrices!$D$2:$D$500, 0))
  ),
  INDEX(ProbePrices!$D$2:$D$500, MATCH(TRIM(D262) &amp; "|" &amp; TRIM(E262) &amp; "|" &amp; TRIM(F262), ProbePrices!$E$2:$E$500, 0))
)</f>
        <v/>
      </c>
      <c r="I262" s="32" t="str">
        <f ca="1">IFERROR(__xludf.DUMMYFUNCTION("IF(
  C262="""",
  """",
  LEN(C262) - LEN(REGEXREPLACE(UPPER(C262), ""[^AGTC]"", """"))
)
"),"")</f>
        <v/>
      </c>
      <c r="J262" s="43"/>
      <c r="K262" s="4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3.5" customHeight="1" x14ac:dyDescent="0.3">
      <c r="A263" s="36">
        <v>240</v>
      </c>
      <c r="B263" s="33"/>
      <c r="C263" s="33"/>
      <c r="D263" s="33"/>
      <c r="E263" s="33"/>
      <c r="F263" s="33"/>
      <c r="G263" s="33" t="str">
        <f t="shared" si="2"/>
        <v/>
      </c>
      <c r="H263" s="41" t="str">
        <f t="array" ref="H263">IF(
  ISBLANK(D263),
  IF(
    ISBLANK(C263),
    "",
    G263 * INDEX(PrimerPrices!$C$2:$C$500, MATCH(TRIM(E263) &amp; "|" &amp; TRIM(F263), PrimerPrices!$D$2:$D$500, 0))
  ),
  INDEX(ProbePrices!$D$2:$D$500, MATCH(TRIM(D263) &amp; "|" &amp; TRIM(E263) &amp; "|" &amp; TRIM(F263), ProbePrices!$E$2:$E$500, 0))
)</f>
        <v/>
      </c>
      <c r="I263" s="32" t="str">
        <f ca="1">IFERROR(__xludf.DUMMYFUNCTION("IF(
  C263="""",
  """",
  LEN(C263) - LEN(REGEXREPLACE(UPPER(C263), ""[^AGTC]"", """"))
)
"),"")</f>
        <v/>
      </c>
      <c r="J263" s="43"/>
      <c r="K263" s="4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3.5" customHeight="1" x14ac:dyDescent="0.3">
      <c r="A264" s="36">
        <v>241</v>
      </c>
      <c r="B264" s="33"/>
      <c r="C264" s="33"/>
      <c r="D264" s="33"/>
      <c r="E264" s="33"/>
      <c r="F264" s="33"/>
      <c r="G264" s="33" t="str">
        <f t="shared" si="2"/>
        <v/>
      </c>
      <c r="H264" s="41" t="str">
        <f t="array" ref="H264">IF(
  ISBLANK(D264),
  IF(
    ISBLANK(C264),
    "",
    G264 * INDEX(PrimerPrices!$C$2:$C$500, MATCH(TRIM(E264) &amp; "|" &amp; TRIM(F264), PrimerPrices!$D$2:$D$500, 0))
  ),
  INDEX(ProbePrices!$D$2:$D$500, MATCH(TRIM(D264) &amp; "|" &amp; TRIM(E264) &amp; "|" &amp; TRIM(F264), ProbePrices!$E$2:$E$500, 0))
)</f>
        <v/>
      </c>
      <c r="I264" s="32" t="str">
        <f ca="1">IFERROR(__xludf.DUMMYFUNCTION("IF(
  C264="""",
  """",
  LEN(C264) - LEN(REGEXREPLACE(UPPER(C264), ""[^AGTC]"", """"))
)
"),"")</f>
        <v/>
      </c>
      <c r="J264" s="43"/>
      <c r="K264" s="4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3.5" customHeight="1" x14ac:dyDescent="0.3">
      <c r="A265" s="36">
        <v>242</v>
      </c>
      <c r="B265" s="33"/>
      <c r="C265" s="33"/>
      <c r="D265" s="33"/>
      <c r="E265" s="33"/>
      <c r="F265" s="33"/>
      <c r="G265" s="33" t="str">
        <f t="shared" si="2"/>
        <v/>
      </c>
      <c r="H265" s="41" t="str">
        <f t="array" ref="H265">IF(
  ISBLANK(D265),
  IF(
    ISBLANK(C265),
    "",
    G265 * INDEX(PrimerPrices!$C$2:$C$500, MATCH(TRIM(E265) &amp; "|" &amp; TRIM(F265), PrimerPrices!$D$2:$D$500, 0))
  ),
  INDEX(ProbePrices!$D$2:$D$500, MATCH(TRIM(D265) &amp; "|" &amp; TRIM(E265) &amp; "|" &amp; TRIM(F265), ProbePrices!$E$2:$E$500, 0))
)</f>
        <v/>
      </c>
      <c r="I265" s="32" t="str">
        <f ca="1">IFERROR(__xludf.DUMMYFUNCTION("IF(
  C265="""",
  """",
  LEN(C265) - LEN(REGEXREPLACE(UPPER(C265), ""[^AGTC]"", """"))
)
"),"")</f>
        <v/>
      </c>
      <c r="J265" s="43"/>
      <c r="K265" s="4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3.5" customHeight="1" x14ac:dyDescent="0.3">
      <c r="A266" s="36">
        <v>243</v>
      </c>
      <c r="B266" s="33"/>
      <c r="C266" s="33"/>
      <c r="D266" s="33"/>
      <c r="E266" s="33"/>
      <c r="F266" s="33"/>
      <c r="G266" s="33" t="str">
        <f t="shared" si="2"/>
        <v/>
      </c>
      <c r="H266" s="41" t="str">
        <f t="array" ref="H266">IF(
  ISBLANK(D266),
  IF(
    ISBLANK(C266),
    "",
    G266 * INDEX(PrimerPrices!$C$2:$C$500, MATCH(TRIM(E266) &amp; "|" &amp; TRIM(F266), PrimerPrices!$D$2:$D$500, 0))
  ),
  INDEX(ProbePrices!$D$2:$D$500, MATCH(TRIM(D266) &amp; "|" &amp; TRIM(E266) &amp; "|" &amp; TRIM(F266), ProbePrices!$E$2:$E$500, 0))
)</f>
        <v/>
      </c>
      <c r="I266" s="32" t="str">
        <f ca="1">IFERROR(__xludf.DUMMYFUNCTION("IF(
  C266="""",
  """",
  LEN(C266) - LEN(REGEXREPLACE(UPPER(C266), ""[^AGTC]"", """"))
)
"),"")</f>
        <v/>
      </c>
      <c r="J266" s="43"/>
      <c r="K266" s="4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3.5" customHeight="1" x14ac:dyDescent="0.3">
      <c r="A267" s="36">
        <v>244</v>
      </c>
      <c r="B267" s="33"/>
      <c r="C267" s="33"/>
      <c r="D267" s="33"/>
      <c r="E267" s="33"/>
      <c r="F267" s="33"/>
      <c r="G267" s="33" t="str">
        <f t="shared" si="2"/>
        <v/>
      </c>
      <c r="H267" s="41" t="str">
        <f t="array" ref="H267">IF(
  ISBLANK(D267),
  IF(
    ISBLANK(C267),
    "",
    G267 * INDEX(PrimerPrices!$C$2:$C$500, MATCH(TRIM(E267) &amp; "|" &amp; TRIM(F267), PrimerPrices!$D$2:$D$500, 0))
  ),
  INDEX(ProbePrices!$D$2:$D$500, MATCH(TRIM(D267) &amp; "|" &amp; TRIM(E267) &amp; "|" &amp; TRIM(F267), ProbePrices!$E$2:$E$500, 0))
)</f>
        <v/>
      </c>
      <c r="I267" s="32" t="str">
        <f ca="1">IFERROR(__xludf.DUMMYFUNCTION("IF(
  C267="""",
  """",
  LEN(C267) - LEN(REGEXREPLACE(UPPER(C267), ""[^AGTC]"", """"))
)
"),"")</f>
        <v/>
      </c>
      <c r="J267" s="43"/>
      <c r="K267" s="4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3.5" customHeight="1" x14ac:dyDescent="0.3">
      <c r="A268" s="36">
        <v>245</v>
      </c>
      <c r="B268" s="33"/>
      <c r="C268" s="33"/>
      <c r="D268" s="33"/>
      <c r="E268" s="33"/>
      <c r="F268" s="33"/>
      <c r="G268" s="33" t="str">
        <f t="shared" si="2"/>
        <v/>
      </c>
      <c r="H268" s="41" t="str">
        <f t="array" ref="H268">IF(
  ISBLANK(D268),
  IF(
    ISBLANK(C268),
    "",
    G268 * INDEX(PrimerPrices!$C$2:$C$500, MATCH(TRIM(E268) &amp; "|" &amp; TRIM(F268), PrimerPrices!$D$2:$D$500, 0))
  ),
  INDEX(ProbePrices!$D$2:$D$500, MATCH(TRIM(D268) &amp; "|" &amp; TRIM(E268) &amp; "|" &amp; TRIM(F268), ProbePrices!$E$2:$E$500, 0))
)</f>
        <v/>
      </c>
      <c r="I268" s="32" t="str">
        <f ca="1">IFERROR(__xludf.DUMMYFUNCTION("IF(
  C268="""",
  """",
  LEN(C268) - LEN(REGEXREPLACE(UPPER(C268), ""[^AGTC]"", """"))
)
"),"")</f>
        <v/>
      </c>
      <c r="J268" s="43"/>
      <c r="K268" s="4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3.5" customHeight="1" x14ac:dyDescent="0.3">
      <c r="A269" s="36">
        <v>246</v>
      </c>
      <c r="B269" s="33"/>
      <c r="C269" s="33"/>
      <c r="D269" s="33"/>
      <c r="E269" s="33"/>
      <c r="F269" s="33"/>
      <c r="G269" s="33" t="str">
        <f t="shared" si="2"/>
        <v/>
      </c>
      <c r="H269" s="41" t="str">
        <f t="array" ref="H269">IF(
  ISBLANK(D269),
  IF(
    ISBLANK(C269),
    "",
    G269 * INDEX(PrimerPrices!$C$2:$C$500, MATCH(TRIM(E269) &amp; "|" &amp; TRIM(F269), PrimerPrices!$D$2:$D$500, 0))
  ),
  INDEX(ProbePrices!$D$2:$D$500, MATCH(TRIM(D269) &amp; "|" &amp; TRIM(E269) &amp; "|" &amp; TRIM(F269), ProbePrices!$E$2:$E$500, 0))
)</f>
        <v/>
      </c>
      <c r="I269" s="32" t="str">
        <f ca="1">IFERROR(__xludf.DUMMYFUNCTION("IF(
  C269="""",
  """",
  LEN(C269) - LEN(REGEXREPLACE(UPPER(C269), ""[^AGTC]"", """"))
)
"),"")</f>
        <v/>
      </c>
      <c r="J269" s="43"/>
      <c r="K269" s="4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3.5" customHeight="1" x14ac:dyDescent="0.3">
      <c r="A270" s="36">
        <v>247</v>
      </c>
      <c r="B270" s="33"/>
      <c r="C270" s="33"/>
      <c r="D270" s="33"/>
      <c r="E270" s="33"/>
      <c r="F270" s="33"/>
      <c r="G270" s="33" t="str">
        <f t="shared" si="2"/>
        <v/>
      </c>
      <c r="H270" s="41" t="str">
        <f t="array" ref="H270">IF(
  ISBLANK(D270),
  IF(
    ISBLANK(C270),
    "",
    G270 * INDEX(PrimerPrices!$C$2:$C$500, MATCH(TRIM(E270) &amp; "|" &amp; TRIM(F270), PrimerPrices!$D$2:$D$500, 0))
  ),
  INDEX(ProbePrices!$D$2:$D$500, MATCH(TRIM(D270) &amp; "|" &amp; TRIM(E270) &amp; "|" &amp; TRIM(F270), ProbePrices!$E$2:$E$500, 0))
)</f>
        <v/>
      </c>
      <c r="I270" s="32" t="str">
        <f ca="1">IFERROR(__xludf.DUMMYFUNCTION("IF(
  C270="""",
  """",
  LEN(C270) - LEN(REGEXREPLACE(UPPER(C270), ""[^AGTC]"", """"))
)
"),"")</f>
        <v/>
      </c>
      <c r="J270" s="43"/>
      <c r="K270" s="4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3.5" customHeight="1" x14ac:dyDescent="0.3">
      <c r="A271" s="36">
        <v>248</v>
      </c>
      <c r="B271" s="33"/>
      <c r="C271" s="33"/>
      <c r="D271" s="33"/>
      <c r="E271" s="33"/>
      <c r="F271" s="33"/>
      <c r="G271" s="33" t="str">
        <f t="shared" si="2"/>
        <v/>
      </c>
      <c r="H271" s="41" t="str">
        <f t="array" ref="H271">IF(
  ISBLANK(D271),
  IF(
    ISBLANK(C271),
    "",
    G271 * INDEX(PrimerPrices!$C$2:$C$500, MATCH(TRIM(E271) &amp; "|" &amp; TRIM(F271), PrimerPrices!$D$2:$D$500, 0))
  ),
  INDEX(ProbePrices!$D$2:$D$500, MATCH(TRIM(D271) &amp; "|" &amp; TRIM(E271) &amp; "|" &amp; TRIM(F271), ProbePrices!$E$2:$E$500, 0))
)</f>
        <v/>
      </c>
      <c r="I271" s="32" t="str">
        <f ca="1">IFERROR(__xludf.DUMMYFUNCTION("IF(
  C271="""",
  """",
  LEN(C271) - LEN(REGEXREPLACE(UPPER(C271), ""[^AGTC]"", """"))
)
"),"")</f>
        <v/>
      </c>
      <c r="J271" s="43"/>
      <c r="K271" s="4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3.5" customHeight="1" x14ac:dyDescent="0.3">
      <c r="A272" s="36">
        <v>249</v>
      </c>
      <c r="B272" s="33"/>
      <c r="C272" s="33"/>
      <c r="D272" s="33"/>
      <c r="E272" s="33"/>
      <c r="F272" s="33"/>
      <c r="G272" s="33" t="str">
        <f t="shared" si="2"/>
        <v/>
      </c>
      <c r="H272" s="41" t="str">
        <f t="array" ref="H272">IF(
  ISBLANK(D272),
  IF(
    ISBLANK(C272),
    "",
    G272 * INDEX(PrimerPrices!$C$2:$C$500, MATCH(TRIM(E272) &amp; "|" &amp; TRIM(F272), PrimerPrices!$D$2:$D$500, 0))
  ),
  INDEX(ProbePrices!$D$2:$D$500, MATCH(TRIM(D272) &amp; "|" &amp; TRIM(E272) &amp; "|" &amp; TRIM(F272), ProbePrices!$E$2:$E$500, 0))
)</f>
        <v/>
      </c>
      <c r="I272" s="32" t="str">
        <f ca="1">IFERROR(__xludf.DUMMYFUNCTION("IF(
  C272="""",
  """",
  LEN(C272) - LEN(REGEXREPLACE(UPPER(C272), ""[^AGTC]"", """"))
)
"),"")</f>
        <v/>
      </c>
      <c r="J272" s="43"/>
      <c r="K272" s="4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3.5" customHeight="1" x14ac:dyDescent="0.3">
      <c r="A273" s="36">
        <v>250</v>
      </c>
      <c r="B273" s="33"/>
      <c r="C273" s="33"/>
      <c r="D273" s="33"/>
      <c r="E273" s="33"/>
      <c r="F273" s="33"/>
      <c r="G273" s="33" t="str">
        <f t="shared" si="2"/>
        <v/>
      </c>
      <c r="H273" s="41" t="str">
        <f t="array" ref="H273">IF(
  ISBLANK(D273),
  IF(
    ISBLANK(C273),
    "",
    G273 * INDEX(PrimerPrices!$C$2:$C$500, MATCH(TRIM(E273) &amp; "|" &amp; TRIM(F273), PrimerPrices!$D$2:$D$500, 0))
  ),
  INDEX(ProbePrices!$D$2:$D$500, MATCH(TRIM(D273) &amp; "|" &amp; TRIM(E273) &amp; "|" &amp; TRIM(F273), ProbePrices!$E$2:$E$500, 0))
)</f>
        <v/>
      </c>
      <c r="I273" s="32" t="str">
        <f ca="1">IFERROR(__xludf.DUMMYFUNCTION("IF(
  C273="""",
  """",
  LEN(C273) - LEN(REGEXREPLACE(UPPER(C273), ""[^AGTC]"", """"))
)
"),"")</f>
        <v/>
      </c>
      <c r="J273" s="43"/>
      <c r="K273" s="4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3.5" customHeight="1" x14ac:dyDescent="0.3">
      <c r="A274" s="36">
        <v>251</v>
      </c>
      <c r="B274" s="33"/>
      <c r="C274" s="33"/>
      <c r="D274" s="33"/>
      <c r="E274" s="33"/>
      <c r="F274" s="33"/>
      <c r="G274" s="33" t="str">
        <f t="shared" si="2"/>
        <v/>
      </c>
      <c r="H274" s="41" t="str">
        <f t="array" ref="H274">IF(
  ISBLANK(D274),
  IF(
    ISBLANK(C274),
    "",
    G274 * INDEX(PrimerPrices!$C$2:$C$500, MATCH(TRIM(E274) &amp; "|" &amp; TRIM(F274), PrimerPrices!$D$2:$D$500, 0))
  ),
  INDEX(ProbePrices!$D$2:$D$500, MATCH(TRIM(D274) &amp; "|" &amp; TRIM(E274) &amp; "|" &amp; TRIM(F274), ProbePrices!$E$2:$E$500, 0))
)</f>
        <v/>
      </c>
      <c r="I274" s="32" t="str">
        <f ca="1">IFERROR(__xludf.DUMMYFUNCTION("IF(
  C274="""",
  """",
  LEN(C274) - LEN(REGEXREPLACE(UPPER(C274), ""[^AGTC]"", """"))
)
"),"")</f>
        <v/>
      </c>
      <c r="J274" s="43"/>
      <c r="K274" s="4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3.5" customHeight="1" x14ac:dyDescent="0.3">
      <c r="A275" s="36">
        <v>252</v>
      </c>
      <c r="B275" s="33"/>
      <c r="C275" s="33"/>
      <c r="D275" s="33"/>
      <c r="E275" s="33"/>
      <c r="F275" s="33"/>
      <c r="G275" s="33" t="str">
        <f t="shared" si="2"/>
        <v/>
      </c>
      <c r="H275" s="41" t="str">
        <f t="array" ref="H275">IF(
  ISBLANK(D275),
  IF(
    ISBLANK(C275),
    "",
    G275 * INDEX(PrimerPrices!$C$2:$C$500, MATCH(TRIM(E275) &amp; "|" &amp; TRIM(F275), PrimerPrices!$D$2:$D$500, 0))
  ),
  INDEX(ProbePrices!$D$2:$D$500, MATCH(TRIM(D275) &amp; "|" &amp; TRIM(E275) &amp; "|" &amp; TRIM(F275), ProbePrices!$E$2:$E$500, 0))
)</f>
        <v/>
      </c>
      <c r="I275" s="32" t="str">
        <f ca="1">IFERROR(__xludf.DUMMYFUNCTION("IF(
  C275="""",
  """",
  LEN(C275) - LEN(REGEXREPLACE(UPPER(C275), ""[^AGTC]"", """"))
)
"),"")</f>
        <v/>
      </c>
      <c r="J275" s="43"/>
      <c r="K275" s="4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3.5" customHeight="1" x14ac:dyDescent="0.3">
      <c r="A276" s="36">
        <v>253</v>
      </c>
      <c r="B276" s="33"/>
      <c r="C276" s="33"/>
      <c r="D276" s="33"/>
      <c r="E276" s="33"/>
      <c r="F276" s="33"/>
      <c r="G276" s="33" t="str">
        <f t="shared" si="2"/>
        <v/>
      </c>
      <c r="H276" s="41" t="str">
        <f t="array" ref="H276">IF(
  ISBLANK(D276),
  IF(
    ISBLANK(C276),
    "",
    G276 * INDEX(PrimerPrices!$C$2:$C$500, MATCH(TRIM(E276) &amp; "|" &amp; TRIM(F276), PrimerPrices!$D$2:$D$500, 0))
  ),
  INDEX(ProbePrices!$D$2:$D$500, MATCH(TRIM(D276) &amp; "|" &amp; TRIM(E276) &amp; "|" &amp; TRIM(F276), ProbePrices!$E$2:$E$500, 0))
)</f>
        <v/>
      </c>
      <c r="I276" s="32" t="str">
        <f ca="1">IFERROR(__xludf.DUMMYFUNCTION("IF(
  C276="""",
  """",
  LEN(C276) - LEN(REGEXREPLACE(UPPER(C276), ""[^AGTC]"", """"))
)
"),"")</f>
        <v/>
      </c>
      <c r="J276" s="43"/>
      <c r="K276" s="4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3.5" customHeight="1" x14ac:dyDescent="0.3">
      <c r="A277" s="36">
        <v>254</v>
      </c>
      <c r="B277" s="33"/>
      <c r="C277" s="33"/>
      <c r="D277" s="33"/>
      <c r="E277" s="33"/>
      <c r="F277" s="33"/>
      <c r="G277" s="33" t="str">
        <f t="shared" si="2"/>
        <v/>
      </c>
      <c r="H277" s="41" t="str">
        <f t="array" ref="H277">IF(
  ISBLANK(D277),
  IF(
    ISBLANK(C277),
    "",
    G277 * INDEX(PrimerPrices!$C$2:$C$500, MATCH(TRIM(E277) &amp; "|" &amp; TRIM(F277), PrimerPrices!$D$2:$D$500, 0))
  ),
  INDEX(ProbePrices!$D$2:$D$500, MATCH(TRIM(D277) &amp; "|" &amp; TRIM(E277) &amp; "|" &amp; TRIM(F277), ProbePrices!$E$2:$E$500, 0))
)</f>
        <v/>
      </c>
      <c r="I277" s="32" t="str">
        <f ca="1">IFERROR(__xludf.DUMMYFUNCTION("IF(
  C277="""",
  """",
  LEN(C277) - LEN(REGEXREPLACE(UPPER(C277), ""[^AGTC]"", """"))
)
"),"")</f>
        <v/>
      </c>
      <c r="J277" s="43"/>
      <c r="K277" s="4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3.5" customHeight="1" x14ac:dyDescent="0.3">
      <c r="A278" s="36">
        <v>255</v>
      </c>
      <c r="B278" s="33"/>
      <c r="C278" s="33"/>
      <c r="D278" s="33"/>
      <c r="E278" s="33"/>
      <c r="F278" s="33"/>
      <c r="G278" s="33" t="str">
        <f t="shared" si="2"/>
        <v/>
      </c>
      <c r="H278" s="41" t="str">
        <f t="array" ref="H278">IF(
  ISBLANK(D278),
  IF(
    ISBLANK(C278),
    "",
    G278 * INDEX(PrimerPrices!$C$2:$C$500, MATCH(TRIM(E278) &amp; "|" &amp; TRIM(F278), PrimerPrices!$D$2:$D$500, 0))
  ),
  INDEX(ProbePrices!$D$2:$D$500, MATCH(TRIM(D278) &amp; "|" &amp; TRIM(E278) &amp; "|" &amp; TRIM(F278), ProbePrices!$E$2:$E$500, 0))
)</f>
        <v/>
      </c>
      <c r="I278" s="32" t="str">
        <f ca="1">IFERROR(__xludf.DUMMYFUNCTION("IF(
  C278="""",
  """",
  LEN(C278) - LEN(REGEXREPLACE(UPPER(C278), ""[^AGTC]"", """"))
)
"),"")</f>
        <v/>
      </c>
      <c r="J278" s="43"/>
      <c r="K278" s="4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3.5" customHeight="1" x14ac:dyDescent="0.3">
      <c r="A279" s="36">
        <v>256</v>
      </c>
      <c r="B279" s="33"/>
      <c r="C279" s="33"/>
      <c r="D279" s="33"/>
      <c r="E279" s="33"/>
      <c r="F279" s="33"/>
      <c r="G279" s="33" t="str">
        <f t="shared" si="2"/>
        <v/>
      </c>
      <c r="H279" s="41" t="str">
        <f t="array" ref="H279">IF(
  ISBLANK(D279),
  IF(
    ISBLANK(C279),
    "",
    G279 * INDEX(PrimerPrices!$C$2:$C$500, MATCH(TRIM(E279) &amp; "|" &amp; TRIM(F279), PrimerPrices!$D$2:$D$500, 0))
  ),
  INDEX(ProbePrices!$D$2:$D$500, MATCH(TRIM(D279) &amp; "|" &amp; TRIM(E279) &amp; "|" &amp; TRIM(F279), ProbePrices!$E$2:$E$500, 0))
)</f>
        <v/>
      </c>
      <c r="I279" s="32" t="str">
        <f ca="1">IFERROR(__xludf.DUMMYFUNCTION("IF(
  C279="""",
  """",
  LEN(C279) - LEN(REGEXREPLACE(UPPER(C279), ""[^AGTC]"", """"))
)
"),"")</f>
        <v/>
      </c>
      <c r="J279" s="43"/>
      <c r="K279" s="4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3.5" customHeight="1" x14ac:dyDescent="0.3">
      <c r="A280" s="36">
        <v>257</v>
      </c>
      <c r="B280" s="33"/>
      <c r="C280" s="33"/>
      <c r="D280" s="33"/>
      <c r="E280" s="33"/>
      <c r="F280" s="33"/>
      <c r="G280" s="33" t="str">
        <f t="shared" si="2"/>
        <v/>
      </c>
      <c r="H280" s="41" t="str">
        <f t="array" ref="H280">IF(
  ISBLANK(D280),
  IF(
    ISBLANK(C280),
    "",
    G280 * INDEX(PrimerPrices!$C$2:$C$500, MATCH(TRIM(E280) &amp; "|" &amp; TRIM(F280), PrimerPrices!$D$2:$D$500, 0))
  ),
  INDEX(ProbePrices!$D$2:$D$500, MATCH(TRIM(D280) &amp; "|" &amp; TRIM(E280) &amp; "|" &amp; TRIM(F280), ProbePrices!$E$2:$E$500, 0))
)</f>
        <v/>
      </c>
      <c r="I280" s="32" t="str">
        <f ca="1">IFERROR(__xludf.DUMMYFUNCTION("IF(
  C280="""",
  """",
  LEN(C280) - LEN(REGEXREPLACE(UPPER(C280), ""[^AGTC]"", """"))
)
"),"")</f>
        <v/>
      </c>
      <c r="J280" s="43"/>
      <c r="K280" s="4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3.5" customHeight="1" x14ac:dyDescent="0.3">
      <c r="A281" s="36">
        <v>258</v>
      </c>
      <c r="B281" s="33"/>
      <c r="C281" s="33"/>
      <c r="D281" s="33"/>
      <c r="E281" s="33"/>
      <c r="F281" s="33"/>
      <c r="G281" s="33" t="str">
        <f t="shared" si="2"/>
        <v/>
      </c>
      <c r="H281" s="41" t="str">
        <f t="array" ref="H281">IF(
  ISBLANK(D281),
  IF(
    ISBLANK(C281),
    "",
    G281 * INDEX(PrimerPrices!$C$2:$C$500, MATCH(TRIM(E281) &amp; "|" &amp; TRIM(F281), PrimerPrices!$D$2:$D$500, 0))
  ),
  INDEX(ProbePrices!$D$2:$D$500, MATCH(TRIM(D281) &amp; "|" &amp; TRIM(E281) &amp; "|" &amp; TRIM(F281), ProbePrices!$E$2:$E$500, 0))
)</f>
        <v/>
      </c>
      <c r="I281" s="32" t="str">
        <f ca="1">IFERROR(__xludf.DUMMYFUNCTION("IF(
  C281="""",
  """",
  LEN(C281) - LEN(REGEXREPLACE(UPPER(C281), ""[^AGTC]"", """"))
)
"),"")</f>
        <v/>
      </c>
      <c r="J281" s="43"/>
      <c r="K281" s="4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3.5" customHeight="1" x14ac:dyDescent="0.3">
      <c r="A282" s="36">
        <v>259</v>
      </c>
      <c r="B282" s="33"/>
      <c r="C282" s="33"/>
      <c r="D282" s="33"/>
      <c r="E282" s="33"/>
      <c r="F282" s="33"/>
      <c r="G282" s="33" t="str">
        <f t="shared" si="2"/>
        <v/>
      </c>
      <c r="H282" s="41" t="str">
        <f t="array" ref="H282">IF(
  ISBLANK(D282),
  IF(
    ISBLANK(C282),
    "",
    G282 * INDEX(PrimerPrices!$C$2:$C$500, MATCH(TRIM(E282) &amp; "|" &amp; TRIM(F282), PrimerPrices!$D$2:$D$500, 0))
  ),
  INDEX(ProbePrices!$D$2:$D$500, MATCH(TRIM(D282) &amp; "|" &amp; TRIM(E282) &amp; "|" &amp; TRIM(F282), ProbePrices!$E$2:$E$500, 0))
)</f>
        <v/>
      </c>
      <c r="I282" s="32" t="str">
        <f ca="1">IFERROR(__xludf.DUMMYFUNCTION("IF(
  C282="""",
  """",
  LEN(C282) - LEN(REGEXREPLACE(UPPER(C282), ""[^AGTC]"", """"))
)
"),"")</f>
        <v/>
      </c>
      <c r="J282" s="43"/>
      <c r="K282" s="4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3.5" customHeight="1" x14ac:dyDescent="0.3">
      <c r="A283" s="36">
        <v>260</v>
      </c>
      <c r="B283" s="33"/>
      <c r="C283" s="33"/>
      <c r="D283" s="33"/>
      <c r="E283" s="33"/>
      <c r="F283" s="33"/>
      <c r="G283" s="33" t="str">
        <f t="shared" si="2"/>
        <v/>
      </c>
      <c r="H283" s="41" t="str">
        <f t="array" ref="H283">IF(
  ISBLANK(D283),
  IF(
    ISBLANK(C283),
    "",
    G283 * INDEX(PrimerPrices!$C$2:$C$500, MATCH(TRIM(E283) &amp; "|" &amp; TRIM(F283), PrimerPrices!$D$2:$D$500, 0))
  ),
  INDEX(ProbePrices!$D$2:$D$500, MATCH(TRIM(D283) &amp; "|" &amp; TRIM(E283) &amp; "|" &amp; TRIM(F283), ProbePrices!$E$2:$E$500, 0))
)</f>
        <v/>
      </c>
      <c r="I283" s="32" t="str">
        <f ca="1">IFERROR(__xludf.DUMMYFUNCTION("IF(
  C283="""",
  """",
  LEN(C283) - LEN(REGEXREPLACE(UPPER(C283), ""[^AGTC]"", """"))
)
"),"")</f>
        <v/>
      </c>
      <c r="J283" s="43"/>
      <c r="K283" s="4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3.5" customHeight="1" x14ac:dyDescent="0.3">
      <c r="A284" s="36">
        <v>261</v>
      </c>
      <c r="B284" s="33"/>
      <c r="C284" s="33"/>
      <c r="D284" s="33"/>
      <c r="E284" s="33"/>
      <c r="F284" s="33"/>
      <c r="G284" s="33" t="str">
        <f t="shared" si="2"/>
        <v/>
      </c>
      <c r="H284" s="41" t="str">
        <f t="array" ref="H284">IF(
  ISBLANK(D284),
  IF(
    ISBLANK(C284),
    "",
    G284 * INDEX(PrimerPrices!$C$2:$C$500, MATCH(TRIM(E284) &amp; "|" &amp; TRIM(F284), PrimerPrices!$D$2:$D$500, 0))
  ),
  INDEX(ProbePrices!$D$2:$D$500, MATCH(TRIM(D284) &amp; "|" &amp; TRIM(E284) &amp; "|" &amp; TRIM(F284), ProbePrices!$E$2:$E$500, 0))
)</f>
        <v/>
      </c>
      <c r="I284" s="32" t="str">
        <f ca="1">IFERROR(__xludf.DUMMYFUNCTION("IF(
  C284="""",
  """",
  LEN(C284) - LEN(REGEXREPLACE(UPPER(C284), ""[^AGTC]"", """"))
)
"),"")</f>
        <v/>
      </c>
      <c r="J284" s="43"/>
      <c r="K284" s="4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3.5" customHeight="1" x14ac:dyDescent="0.3">
      <c r="A285" s="36">
        <v>262</v>
      </c>
      <c r="B285" s="33"/>
      <c r="C285" s="33"/>
      <c r="D285" s="33"/>
      <c r="E285" s="33"/>
      <c r="F285" s="33"/>
      <c r="G285" s="33" t="str">
        <f t="shared" si="2"/>
        <v/>
      </c>
      <c r="H285" s="41" t="str">
        <f t="array" ref="H285">IF(
  ISBLANK(D285),
  IF(
    ISBLANK(C285),
    "",
    G285 * INDEX(PrimerPrices!$C$2:$C$500, MATCH(TRIM(E285) &amp; "|" &amp; TRIM(F285), PrimerPrices!$D$2:$D$500, 0))
  ),
  INDEX(ProbePrices!$D$2:$D$500, MATCH(TRIM(D285) &amp; "|" &amp; TRIM(E285) &amp; "|" &amp; TRIM(F285), ProbePrices!$E$2:$E$500, 0))
)</f>
        <v/>
      </c>
      <c r="I285" s="32" t="str">
        <f ca="1">IFERROR(__xludf.DUMMYFUNCTION("IF(
  C285="""",
  """",
  LEN(C285) - LEN(REGEXREPLACE(UPPER(C285), ""[^AGTC]"", """"))
)
"),"")</f>
        <v/>
      </c>
      <c r="J285" s="43"/>
      <c r="K285" s="4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3.5" customHeight="1" x14ac:dyDescent="0.3">
      <c r="A286" s="36">
        <v>263</v>
      </c>
      <c r="B286" s="33"/>
      <c r="C286" s="33"/>
      <c r="D286" s="33"/>
      <c r="E286" s="33"/>
      <c r="F286" s="33"/>
      <c r="G286" s="33" t="str">
        <f t="shared" si="2"/>
        <v/>
      </c>
      <c r="H286" s="41" t="str">
        <f t="array" ref="H286">IF(
  ISBLANK(D286),
  IF(
    ISBLANK(C286),
    "",
    G286 * INDEX(PrimerPrices!$C$2:$C$500, MATCH(TRIM(E286) &amp; "|" &amp; TRIM(F286), PrimerPrices!$D$2:$D$500, 0))
  ),
  INDEX(ProbePrices!$D$2:$D$500, MATCH(TRIM(D286) &amp; "|" &amp; TRIM(E286) &amp; "|" &amp; TRIM(F286), ProbePrices!$E$2:$E$500, 0))
)</f>
        <v/>
      </c>
      <c r="I286" s="32" t="str">
        <f ca="1">IFERROR(__xludf.DUMMYFUNCTION("IF(
  C286="""",
  """",
  LEN(C286) - LEN(REGEXREPLACE(UPPER(C286), ""[^AGTC]"", """"))
)
"),"")</f>
        <v/>
      </c>
      <c r="J286" s="43"/>
      <c r="K286" s="4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3.5" customHeight="1" x14ac:dyDescent="0.3">
      <c r="A287" s="36">
        <v>264</v>
      </c>
      <c r="B287" s="33"/>
      <c r="C287" s="33"/>
      <c r="D287" s="33"/>
      <c r="E287" s="33"/>
      <c r="F287" s="33"/>
      <c r="G287" s="33" t="str">
        <f t="shared" si="2"/>
        <v/>
      </c>
      <c r="H287" s="41" t="str">
        <f t="array" ref="H287">IF(
  ISBLANK(D287),
  IF(
    ISBLANK(C287),
    "",
    G287 * INDEX(PrimerPrices!$C$2:$C$500, MATCH(TRIM(E287) &amp; "|" &amp; TRIM(F287), PrimerPrices!$D$2:$D$500, 0))
  ),
  INDEX(ProbePrices!$D$2:$D$500, MATCH(TRIM(D287) &amp; "|" &amp; TRIM(E287) &amp; "|" &amp; TRIM(F287), ProbePrices!$E$2:$E$500, 0))
)</f>
        <v/>
      </c>
      <c r="I287" s="32" t="str">
        <f ca="1">IFERROR(__xludf.DUMMYFUNCTION("IF(
  C287="""",
  """",
  LEN(C287) - LEN(REGEXREPLACE(UPPER(C287), ""[^AGTC]"", """"))
)
"),"")</f>
        <v/>
      </c>
      <c r="J287" s="43"/>
      <c r="K287" s="4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3.5" customHeight="1" x14ac:dyDescent="0.3">
      <c r="A288" s="36">
        <v>265</v>
      </c>
      <c r="B288" s="33"/>
      <c r="C288" s="33"/>
      <c r="D288" s="33"/>
      <c r="E288" s="33"/>
      <c r="F288" s="33"/>
      <c r="G288" s="33" t="str">
        <f t="shared" si="2"/>
        <v/>
      </c>
      <c r="H288" s="41" t="str">
        <f t="array" ref="H288">IF(
  ISBLANK(D288),
  IF(
    ISBLANK(C288),
    "",
    G288 * INDEX(PrimerPrices!$C$2:$C$500, MATCH(TRIM(E288) &amp; "|" &amp; TRIM(F288), PrimerPrices!$D$2:$D$500, 0))
  ),
  INDEX(ProbePrices!$D$2:$D$500, MATCH(TRIM(D288) &amp; "|" &amp; TRIM(E288) &amp; "|" &amp; TRIM(F288), ProbePrices!$E$2:$E$500, 0))
)</f>
        <v/>
      </c>
      <c r="I288" s="32" t="str">
        <f ca="1">IFERROR(__xludf.DUMMYFUNCTION("IF(
  C288="""",
  """",
  LEN(C288) - LEN(REGEXREPLACE(UPPER(C288), ""[^AGTC]"", """"))
)
"),"")</f>
        <v/>
      </c>
      <c r="J288" s="43"/>
      <c r="K288" s="4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3.5" customHeight="1" x14ac:dyDescent="0.3">
      <c r="A289" s="36">
        <v>266</v>
      </c>
      <c r="B289" s="33"/>
      <c r="C289" s="33"/>
      <c r="D289" s="33"/>
      <c r="E289" s="33"/>
      <c r="F289" s="33"/>
      <c r="G289" s="33" t="str">
        <f t="shared" si="2"/>
        <v/>
      </c>
      <c r="H289" s="41" t="str">
        <f t="array" ref="H289">IF(
  ISBLANK(D289),
  IF(
    ISBLANK(C289),
    "",
    G289 * INDEX(PrimerPrices!$C$2:$C$500, MATCH(TRIM(E289) &amp; "|" &amp; TRIM(F289), PrimerPrices!$D$2:$D$500, 0))
  ),
  INDEX(ProbePrices!$D$2:$D$500, MATCH(TRIM(D289) &amp; "|" &amp; TRIM(E289) &amp; "|" &amp; TRIM(F289), ProbePrices!$E$2:$E$500, 0))
)</f>
        <v/>
      </c>
      <c r="I289" s="32" t="str">
        <f ca="1">IFERROR(__xludf.DUMMYFUNCTION("IF(
  C289="""",
  """",
  LEN(C289) - LEN(REGEXREPLACE(UPPER(C289), ""[^AGTC]"", """"))
)
"),"")</f>
        <v/>
      </c>
      <c r="J289" s="43"/>
      <c r="K289" s="4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3.5" customHeight="1" x14ac:dyDescent="0.3">
      <c r="A290" s="36">
        <v>267</v>
      </c>
      <c r="B290" s="33"/>
      <c r="C290" s="33"/>
      <c r="D290" s="33"/>
      <c r="E290" s="33"/>
      <c r="F290" s="33"/>
      <c r="G290" s="33" t="str">
        <f t="shared" si="2"/>
        <v/>
      </c>
      <c r="H290" s="41" t="str">
        <f t="array" ref="H290">IF(
  ISBLANK(D290),
  IF(
    ISBLANK(C290),
    "",
    G290 * INDEX(PrimerPrices!$C$2:$C$500, MATCH(TRIM(E290) &amp; "|" &amp; TRIM(F290), PrimerPrices!$D$2:$D$500, 0))
  ),
  INDEX(ProbePrices!$D$2:$D$500, MATCH(TRIM(D290) &amp; "|" &amp; TRIM(E290) &amp; "|" &amp; TRIM(F290), ProbePrices!$E$2:$E$500, 0))
)</f>
        <v/>
      </c>
      <c r="I290" s="32" t="str">
        <f ca="1">IFERROR(__xludf.DUMMYFUNCTION("IF(
  C290="""",
  """",
  LEN(C290) - LEN(REGEXREPLACE(UPPER(C290), ""[^AGTC]"", """"))
)
"),"")</f>
        <v/>
      </c>
      <c r="J290" s="43"/>
      <c r="K290" s="4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3.5" customHeight="1" x14ac:dyDescent="0.3">
      <c r="A291" s="36">
        <v>268</v>
      </c>
      <c r="B291" s="33"/>
      <c r="C291" s="33"/>
      <c r="D291" s="33"/>
      <c r="E291" s="33"/>
      <c r="F291" s="33"/>
      <c r="G291" s="33" t="str">
        <f t="shared" si="2"/>
        <v/>
      </c>
      <c r="H291" s="41" t="str">
        <f t="array" ref="H291">IF(
  ISBLANK(D291),
  IF(
    ISBLANK(C291),
    "",
    G291 * INDEX(PrimerPrices!$C$2:$C$500, MATCH(TRIM(E291) &amp; "|" &amp; TRIM(F291), PrimerPrices!$D$2:$D$500, 0))
  ),
  INDEX(ProbePrices!$D$2:$D$500, MATCH(TRIM(D291) &amp; "|" &amp; TRIM(E291) &amp; "|" &amp; TRIM(F291), ProbePrices!$E$2:$E$500, 0))
)</f>
        <v/>
      </c>
      <c r="I291" s="32" t="str">
        <f ca="1">IFERROR(__xludf.DUMMYFUNCTION("IF(
  C291="""",
  """",
  LEN(C291) - LEN(REGEXREPLACE(UPPER(C291), ""[^AGTC]"", """"))
)
"),"")</f>
        <v/>
      </c>
      <c r="J291" s="43"/>
      <c r="K291" s="4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3.5" customHeight="1" x14ac:dyDescent="0.3">
      <c r="A292" s="36">
        <v>269</v>
      </c>
      <c r="B292" s="33"/>
      <c r="C292" s="33"/>
      <c r="D292" s="33"/>
      <c r="E292" s="33"/>
      <c r="F292" s="33"/>
      <c r="G292" s="33" t="str">
        <f t="shared" si="2"/>
        <v/>
      </c>
      <c r="H292" s="41" t="str">
        <f t="array" ref="H292">IF(
  ISBLANK(D292),
  IF(
    ISBLANK(C292),
    "",
    G292 * INDEX(PrimerPrices!$C$2:$C$500, MATCH(TRIM(E292) &amp; "|" &amp; TRIM(F292), PrimerPrices!$D$2:$D$500, 0))
  ),
  INDEX(ProbePrices!$D$2:$D$500, MATCH(TRIM(D292) &amp; "|" &amp; TRIM(E292) &amp; "|" &amp; TRIM(F292), ProbePrices!$E$2:$E$500, 0))
)</f>
        <v/>
      </c>
      <c r="I292" s="32" t="str">
        <f ca="1">IFERROR(__xludf.DUMMYFUNCTION("IF(
  C292="""",
  """",
  LEN(C292) - LEN(REGEXREPLACE(UPPER(C292), ""[^AGTC]"", """"))
)
"),"")</f>
        <v/>
      </c>
      <c r="J292" s="43"/>
      <c r="K292" s="4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3.5" customHeight="1" x14ac:dyDescent="0.3">
      <c r="A293" s="36">
        <v>270</v>
      </c>
      <c r="B293" s="33"/>
      <c r="C293" s="33"/>
      <c r="D293" s="33"/>
      <c r="E293" s="33"/>
      <c r="F293" s="33"/>
      <c r="G293" s="33" t="str">
        <f t="shared" si="2"/>
        <v/>
      </c>
      <c r="H293" s="41" t="str">
        <f t="array" ref="H293">IF(
  ISBLANK(D293),
  IF(
    ISBLANK(C293),
    "",
    G293 * INDEX(PrimerPrices!$C$2:$C$500, MATCH(TRIM(E293) &amp; "|" &amp; TRIM(F293), PrimerPrices!$D$2:$D$500, 0))
  ),
  INDEX(ProbePrices!$D$2:$D$500, MATCH(TRIM(D293) &amp; "|" &amp; TRIM(E293) &amp; "|" &amp; TRIM(F293), ProbePrices!$E$2:$E$500, 0))
)</f>
        <v/>
      </c>
      <c r="I293" s="32" t="str">
        <f ca="1">IFERROR(__xludf.DUMMYFUNCTION("IF(
  C293="""",
  """",
  LEN(C293) - LEN(REGEXREPLACE(UPPER(C293), ""[^AGTC]"", """"))
)
"),"")</f>
        <v/>
      </c>
      <c r="J293" s="43"/>
      <c r="K293" s="4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3.5" customHeight="1" x14ac:dyDescent="0.3">
      <c r="A294" s="36">
        <v>271</v>
      </c>
      <c r="B294" s="33"/>
      <c r="C294" s="33"/>
      <c r="D294" s="33"/>
      <c r="E294" s="33"/>
      <c r="F294" s="33"/>
      <c r="G294" s="33" t="str">
        <f t="shared" si="2"/>
        <v/>
      </c>
      <c r="H294" s="41" t="str">
        <f t="array" ref="H294">IF(
  ISBLANK(D294),
  IF(
    ISBLANK(C294),
    "",
    G294 * INDEX(PrimerPrices!$C$2:$C$500, MATCH(TRIM(E294) &amp; "|" &amp; TRIM(F294), PrimerPrices!$D$2:$D$500, 0))
  ),
  INDEX(ProbePrices!$D$2:$D$500, MATCH(TRIM(D294) &amp; "|" &amp; TRIM(E294) &amp; "|" &amp; TRIM(F294), ProbePrices!$E$2:$E$500, 0))
)</f>
        <v/>
      </c>
      <c r="I294" s="32" t="str">
        <f ca="1">IFERROR(__xludf.DUMMYFUNCTION("IF(
  C294="""",
  """",
  LEN(C294) - LEN(REGEXREPLACE(UPPER(C294), ""[^AGTC]"", """"))
)
"),"")</f>
        <v/>
      </c>
      <c r="J294" s="43"/>
      <c r="K294" s="4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3.5" customHeight="1" x14ac:dyDescent="0.3">
      <c r="A295" s="36">
        <v>272</v>
      </c>
      <c r="B295" s="33"/>
      <c r="C295" s="33"/>
      <c r="D295" s="33"/>
      <c r="E295" s="33"/>
      <c r="F295" s="33"/>
      <c r="G295" s="33" t="str">
        <f t="shared" si="2"/>
        <v/>
      </c>
      <c r="H295" s="41" t="str">
        <f t="array" ref="H295">IF(
  ISBLANK(D295),
  IF(
    ISBLANK(C295),
    "",
    G295 * INDEX(PrimerPrices!$C$2:$C$500, MATCH(TRIM(E295) &amp; "|" &amp; TRIM(F295), PrimerPrices!$D$2:$D$500, 0))
  ),
  INDEX(ProbePrices!$D$2:$D$500, MATCH(TRIM(D295) &amp; "|" &amp; TRIM(E295) &amp; "|" &amp; TRIM(F295), ProbePrices!$E$2:$E$500, 0))
)</f>
        <v/>
      </c>
      <c r="I295" s="32" t="str">
        <f ca="1">IFERROR(__xludf.DUMMYFUNCTION("IF(
  C295="""",
  """",
  LEN(C295) - LEN(REGEXREPLACE(UPPER(C295), ""[^AGTC]"", """"))
)
"),"")</f>
        <v/>
      </c>
      <c r="J295" s="43"/>
      <c r="K295" s="4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3.5" customHeight="1" x14ac:dyDescent="0.3">
      <c r="A296" s="36">
        <v>273</v>
      </c>
      <c r="B296" s="33"/>
      <c r="C296" s="33"/>
      <c r="D296" s="33"/>
      <c r="E296" s="33"/>
      <c r="F296" s="33"/>
      <c r="G296" s="33" t="str">
        <f t="shared" si="2"/>
        <v/>
      </c>
      <c r="H296" s="41" t="str">
        <f t="array" ref="H296">IF(
  ISBLANK(D296),
  IF(
    ISBLANK(C296),
    "",
    G296 * INDEX(PrimerPrices!$C$2:$C$500, MATCH(TRIM(E296) &amp; "|" &amp; TRIM(F296), PrimerPrices!$D$2:$D$500, 0))
  ),
  INDEX(ProbePrices!$D$2:$D$500, MATCH(TRIM(D296) &amp; "|" &amp; TRIM(E296) &amp; "|" &amp; TRIM(F296), ProbePrices!$E$2:$E$500, 0))
)</f>
        <v/>
      </c>
      <c r="I296" s="32" t="str">
        <f ca="1">IFERROR(__xludf.DUMMYFUNCTION("IF(
  C296="""",
  """",
  LEN(C296) - LEN(REGEXREPLACE(UPPER(C296), ""[^AGTC]"", """"))
)
"),"")</f>
        <v/>
      </c>
      <c r="J296" s="43"/>
      <c r="K296" s="4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3.5" customHeight="1" x14ac:dyDescent="0.3">
      <c r="A297" s="36">
        <v>274</v>
      </c>
      <c r="B297" s="33"/>
      <c r="C297" s="33"/>
      <c r="D297" s="33"/>
      <c r="E297" s="33"/>
      <c r="F297" s="33"/>
      <c r="G297" s="33" t="str">
        <f t="shared" si="2"/>
        <v/>
      </c>
      <c r="H297" s="41" t="str">
        <f t="array" ref="H297">IF(
  ISBLANK(D297),
  IF(
    ISBLANK(C297),
    "",
    G297 * INDEX(PrimerPrices!$C$2:$C$500, MATCH(TRIM(E297) &amp; "|" &amp; TRIM(F297), PrimerPrices!$D$2:$D$500, 0))
  ),
  INDEX(ProbePrices!$D$2:$D$500, MATCH(TRIM(D297) &amp; "|" &amp; TRIM(E297) &amp; "|" &amp; TRIM(F297), ProbePrices!$E$2:$E$500, 0))
)</f>
        <v/>
      </c>
      <c r="I297" s="32" t="str">
        <f ca="1">IFERROR(__xludf.DUMMYFUNCTION("IF(
  C297="""",
  """",
  LEN(C297) - LEN(REGEXREPLACE(UPPER(C297), ""[^AGTC]"", """"))
)
"),"")</f>
        <v/>
      </c>
      <c r="J297" s="43"/>
      <c r="K297" s="4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3.5" customHeight="1" x14ac:dyDescent="0.3">
      <c r="A298" s="36">
        <v>275</v>
      </c>
      <c r="B298" s="33"/>
      <c r="C298" s="33"/>
      <c r="D298" s="33"/>
      <c r="E298" s="33"/>
      <c r="F298" s="33"/>
      <c r="G298" s="33" t="str">
        <f t="shared" si="2"/>
        <v/>
      </c>
      <c r="H298" s="41" t="str">
        <f t="array" ref="H298">IF(
  ISBLANK(D298),
  IF(
    ISBLANK(C298),
    "",
    G298 * INDEX(PrimerPrices!$C$2:$C$500, MATCH(TRIM(E298) &amp; "|" &amp; TRIM(F298), PrimerPrices!$D$2:$D$500, 0))
  ),
  INDEX(ProbePrices!$D$2:$D$500, MATCH(TRIM(D298) &amp; "|" &amp; TRIM(E298) &amp; "|" &amp; TRIM(F298), ProbePrices!$E$2:$E$500, 0))
)</f>
        <v/>
      </c>
      <c r="I298" s="32" t="str">
        <f ca="1">IFERROR(__xludf.DUMMYFUNCTION("IF(
  C298="""",
  """",
  LEN(C298) - LEN(REGEXREPLACE(UPPER(C298), ""[^AGTC]"", """"))
)
"),"")</f>
        <v/>
      </c>
      <c r="J298" s="43"/>
      <c r="K298" s="4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3.5" customHeight="1" x14ac:dyDescent="0.3">
      <c r="A299" s="36">
        <v>276</v>
      </c>
      <c r="B299" s="33"/>
      <c r="C299" s="33"/>
      <c r="D299" s="33"/>
      <c r="E299" s="33"/>
      <c r="F299" s="33"/>
      <c r="G299" s="33" t="str">
        <f t="shared" si="2"/>
        <v/>
      </c>
      <c r="H299" s="41" t="str">
        <f t="array" ref="H299">IF(
  ISBLANK(D299),
  IF(
    ISBLANK(C299),
    "",
    G299 * INDEX(PrimerPrices!$C$2:$C$500, MATCH(TRIM(E299) &amp; "|" &amp; TRIM(F299), PrimerPrices!$D$2:$D$500, 0))
  ),
  INDEX(ProbePrices!$D$2:$D$500, MATCH(TRIM(D299) &amp; "|" &amp; TRIM(E299) &amp; "|" &amp; TRIM(F299), ProbePrices!$E$2:$E$500, 0))
)</f>
        <v/>
      </c>
      <c r="I299" s="32" t="str">
        <f ca="1">IFERROR(__xludf.DUMMYFUNCTION("IF(
  C299="""",
  """",
  LEN(C299) - LEN(REGEXREPLACE(UPPER(C299), ""[^AGTC]"", """"))
)
"),"")</f>
        <v/>
      </c>
      <c r="J299" s="43"/>
      <c r="K299" s="4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3.5" customHeight="1" x14ac:dyDescent="0.3">
      <c r="A300" s="36">
        <v>277</v>
      </c>
      <c r="B300" s="33"/>
      <c r="C300" s="33"/>
      <c r="D300" s="33"/>
      <c r="E300" s="33"/>
      <c r="F300" s="33"/>
      <c r="G300" s="33" t="str">
        <f t="shared" si="2"/>
        <v/>
      </c>
      <c r="H300" s="41" t="str">
        <f t="array" ref="H300">IF(
  ISBLANK(D300),
  IF(
    ISBLANK(C300),
    "",
    G300 * INDEX(PrimerPrices!$C$2:$C$500, MATCH(TRIM(E300) &amp; "|" &amp; TRIM(F300), PrimerPrices!$D$2:$D$500, 0))
  ),
  INDEX(ProbePrices!$D$2:$D$500, MATCH(TRIM(D300) &amp; "|" &amp; TRIM(E300) &amp; "|" &amp; TRIM(F300), ProbePrices!$E$2:$E$500, 0))
)</f>
        <v/>
      </c>
      <c r="I300" s="32" t="str">
        <f ca="1">IFERROR(__xludf.DUMMYFUNCTION("IF(
  C300="""",
  """",
  LEN(C300) - LEN(REGEXREPLACE(UPPER(C300), ""[^AGTC]"", """"))
)
"),"")</f>
        <v/>
      </c>
      <c r="J300" s="43"/>
      <c r="K300" s="4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3.5" customHeight="1" x14ac:dyDescent="0.3">
      <c r="A301" s="36">
        <v>278</v>
      </c>
      <c r="B301" s="33"/>
      <c r="C301" s="33"/>
      <c r="D301" s="33"/>
      <c r="E301" s="33"/>
      <c r="F301" s="33"/>
      <c r="G301" s="33" t="str">
        <f t="shared" si="2"/>
        <v/>
      </c>
      <c r="H301" s="41" t="str">
        <f t="array" ref="H301">IF(
  ISBLANK(D301),
  IF(
    ISBLANK(C301),
    "",
    G301 * INDEX(PrimerPrices!$C$2:$C$500, MATCH(TRIM(E301) &amp; "|" &amp; TRIM(F301), PrimerPrices!$D$2:$D$500, 0))
  ),
  INDEX(ProbePrices!$D$2:$D$500, MATCH(TRIM(D301) &amp; "|" &amp; TRIM(E301) &amp; "|" &amp; TRIM(F301), ProbePrices!$E$2:$E$500, 0))
)</f>
        <v/>
      </c>
      <c r="I301" s="32" t="str">
        <f ca="1">IFERROR(__xludf.DUMMYFUNCTION("IF(
  C301="""",
  """",
  LEN(C301) - LEN(REGEXREPLACE(UPPER(C301), ""[^AGTC]"", """"))
)
"),"")</f>
        <v/>
      </c>
      <c r="J301" s="43"/>
      <c r="K301" s="4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3.5" customHeight="1" x14ac:dyDescent="0.3">
      <c r="A302" s="36">
        <v>279</v>
      </c>
      <c r="B302" s="33"/>
      <c r="C302" s="33"/>
      <c r="D302" s="33"/>
      <c r="E302" s="33"/>
      <c r="F302" s="33"/>
      <c r="G302" s="33" t="str">
        <f t="shared" si="2"/>
        <v/>
      </c>
      <c r="H302" s="41" t="str">
        <f t="array" ref="H302">IF(
  ISBLANK(D302),
  IF(
    ISBLANK(C302),
    "",
    G302 * INDEX(PrimerPrices!$C$2:$C$500, MATCH(TRIM(E302) &amp; "|" &amp; TRIM(F302), PrimerPrices!$D$2:$D$500, 0))
  ),
  INDEX(ProbePrices!$D$2:$D$500, MATCH(TRIM(D302) &amp; "|" &amp; TRIM(E302) &amp; "|" &amp; TRIM(F302), ProbePrices!$E$2:$E$500, 0))
)</f>
        <v/>
      </c>
      <c r="I302" s="32" t="str">
        <f ca="1">IFERROR(__xludf.DUMMYFUNCTION("IF(
  C302="""",
  """",
  LEN(C302) - LEN(REGEXREPLACE(UPPER(C302), ""[^AGTC]"", """"))
)
"),"")</f>
        <v/>
      </c>
      <c r="J302" s="43"/>
      <c r="K302" s="4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3.5" customHeight="1" x14ac:dyDescent="0.3">
      <c r="A303" s="36">
        <v>280</v>
      </c>
      <c r="B303" s="33"/>
      <c r="C303" s="33"/>
      <c r="D303" s="33"/>
      <c r="E303" s="33"/>
      <c r="F303" s="33"/>
      <c r="G303" s="33" t="str">
        <f t="shared" si="2"/>
        <v/>
      </c>
      <c r="H303" s="41" t="str">
        <f t="array" ref="H303">IF(
  ISBLANK(D303),
  IF(
    ISBLANK(C303),
    "",
    G303 * INDEX(PrimerPrices!$C$2:$C$500, MATCH(TRIM(E303) &amp; "|" &amp; TRIM(F303), PrimerPrices!$D$2:$D$500, 0))
  ),
  INDEX(ProbePrices!$D$2:$D$500, MATCH(TRIM(D303) &amp; "|" &amp; TRIM(E303) &amp; "|" &amp; TRIM(F303), ProbePrices!$E$2:$E$500, 0))
)</f>
        <v/>
      </c>
      <c r="I303" s="32" t="str">
        <f ca="1">IFERROR(__xludf.DUMMYFUNCTION("IF(
  C303="""",
  """",
  LEN(C303) - LEN(REGEXREPLACE(UPPER(C303), ""[^AGTC]"", """"))
)
"),"")</f>
        <v/>
      </c>
      <c r="J303" s="43"/>
      <c r="K303" s="4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3.5" customHeight="1" x14ac:dyDescent="0.3">
      <c r="A304" s="36">
        <v>281</v>
      </c>
      <c r="B304" s="33"/>
      <c r="C304" s="33"/>
      <c r="D304" s="33"/>
      <c r="E304" s="33"/>
      <c r="F304" s="33"/>
      <c r="G304" s="33" t="str">
        <f t="shared" si="2"/>
        <v/>
      </c>
      <c r="H304" s="41" t="str">
        <f t="array" ref="H304">IF(
  ISBLANK(D304),
  IF(
    ISBLANK(C304),
    "",
    G304 * INDEX(PrimerPrices!$C$2:$C$500, MATCH(TRIM(E304) &amp; "|" &amp; TRIM(F304), PrimerPrices!$D$2:$D$500, 0))
  ),
  INDEX(ProbePrices!$D$2:$D$500, MATCH(TRIM(D304) &amp; "|" &amp; TRIM(E304) &amp; "|" &amp; TRIM(F304), ProbePrices!$E$2:$E$500, 0))
)</f>
        <v/>
      </c>
      <c r="I304" s="32" t="str">
        <f ca="1">IFERROR(__xludf.DUMMYFUNCTION("IF(
  C304="""",
  """",
  LEN(C304) - LEN(REGEXREPLACE(UPPER(C304), ""[^AGTC]"", """"))
)
"),"")</f>
        <v/>
      </c>
      <c r="J304" s="43"/>
      <c r="K304" s="4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3.5" customHeight="1" x14ac:dyDescent="0.3">
      <c r="A305" s="36">
        <v>282</v>
      </c>
      <c r="B305" s="33"/>
      <c r="C305" s="33"/>
      <c r="D305" s="33"/>
      <c r="E305" s="33"/>
      <c r="F305" s="33"/>
      <c r="G305" s="33" t="str">
        <f t="shared" si="2"/>
        <v/>
      </c>
      <c r="H305" s="41" t="str">
        <f t="array" ref="H305">IF(
  ISBLANK(D305),
  IF(
    ISBLANK(C305),
    "",
    G305 * INDEX(PrimerPrices!$C$2:$C$500, MATCH(TRIM(E305) &amp; "|" &amp; TRIM(F305), PrimerPrices!$D$2:$D$500, 0))
  ),
  INDEX(ProbePrices!$D$2:$D$500, MATCH(TRIM(D305) &amp; "|" &amp; TRIM(E305) &amp; "|" &amp; TRIM(F305), ProbePrices!$E$2:$E$500, 0))
)</f>
        <v/>
      </c>
      <c r="I305" s="32" t="str">
        <f ca="1">IFERROR(__xludf.DUMMYFUNCTION("IF(
  C305="""",
  """",
  LEN(C305) - LEN(REGEXREPLACE(UPPER(C305), ""[^AGTC]"", """"))
)
"),"")</f>
        <v/>
      </c>
      <c r="J305" s="43"/>
      <c r="K305" s="4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3.5" customHeight="1" x14ac:dyDescent="0.3">
      <c r="A306" s="36">
        <v>283</v>
      </c>
      <c r="B306" s="33"/>
      <c r="C306" s="33"/>
      <c r="D306" s="33"/>
      <c r="E306" s="33"/>
      <c r="F306" s="33"/>
      <c r="G306" s="33" t="str">
        <f t="shared" si="2"/>
        <v/>
      </c>
      <c r="H306" s="41" t="str">
        <f t="array" ref="H306">IF(
  ISBLANK(D306),
  IF(
    ISBLANK(C306),
    "",
    G306 * INDEX(PrimerPrices!$C$2:$C$500, MATCH(TRIM(E306) &amp; "|" &amp; TRIM(F306), PrimerPrices!$D$2:$D$500, 0))
  ),
  INDEX(ProbePrices!$D$2:$D$500, MATCH(TRIM(D306) &amp; "|" &amp; TRIM(E306) &amp; "|" &amp; TRIM(F306), ProbePrices!$E$2:$E$500, 0))
)</f>
        <v/>
      </c>
      <c r="I306" s="32" t="str">
        <f ca="1">IFERROR(__xludf.DUMMYFUNCTION("IF(
  C306="""",
  """",
  LEN(C306) - LEN(REGEXREPLACE(UPPER(C306), ""[^AGTC]"", """"))
)
"),"")</f>
        <v/>
      </c>
      <c r="J306" s="43"/>
      <c r="K306" s="4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3.5" customHeight="1" x14ac:dyDescent="0.3">
      <c r="A307" s="36">
        <v>284</v>
      </c>
      <c r="B307" s="33"/>
      <c r="C307" s="33"/>
      <c r="D307" s="33"/>
      <c r="E307" s="33"/>
      <c r="F307" s="33"/>
      <c r="G307" s="33" t="str">
        <f t="shared" si="2"/>
        <v/>
      </c>
      <c r="H307" s="41" t="str">
        <f t="array" ref="H307">IF(
  ISBLANK(D307),
  IF(
    ISBLANK(C307),
    "",
    G307 * INDEX(PrimerPrices!$C$2:$C$500, MATCH(TRIM(E307) &amp; "|" &amp; TRIM(F307), PrimerPrices!$D$2:$D$500, 0))
  ),
  INDEX(ProbePrices!$D$2:$D$500, MATCH(TRIM(D307) &amp; "|" &amp; TRIM(E307) &amp; "|" &amp; TRIM(F307), ProbePrices!$E$2:$E$500, 0))
)</f>
        <v/>
      </c>
      <c r="I307" s="32" t="str">
        <f ca="1">IFERROR(__xludf.DUMMYFUNCTION("IF(
  C307="""",
  """",
  LEN(C307) - LEN(REGEXREPLACE(UPPER(C307), ""[^AGTC]"", """"))
)
"),"")</f>
        <v/>
      </c>
      <c r="J307" s="43"/>
      <c r="K307" s="4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3.5" customHeight="1" x14ac:dyDescent="0.3">
      <c r="A308" s="36">
        <v>285</v>
      </c>
      <c r="B308" s="33"/>
      <c r="C308" s="33"/>
      <c r="D308" s="33"/>
      <c r="E308" s="33"/>
      <c r="F308" s="33"/>
      <c r="G308" s="33" t="str">
        <f t="shared" si="2"/>
        <v/>
      </c>
      <c r="H308" s="41" t="str">
        <f t="array" ref="H308">IF(
  ISBLANK(D308),
  IF(
    ISBLANK(C308),
    "",
    G308 * INDEX(PrimerPrices!$C$2:$C$500, MATCH(TRIM(E308) &amp; "|" &amp; TRIM(F308), PrimerPrices!$D$2:$D$500, 0))
  ),
  INDEX(ProbePrices!$D$2:$D$500, MATCH(TRIM(D308) &amp; "|" &amp; TRIM(E308) &amp; "|" &amp; TRIM(F308), ProbePrices!$E$2:$E$500, 0))
)</f>
        <v/>
      </c>
      <c r="I308" s="32" t="str">
        <f ca="1">IFERROR(__xludf.DUMMYFUNCTION("IF(
  C308="""",
  """",
  LEN(C308) - LEN(REGEXREPLACE(UPPER(C308), ""[^AGTC]"", """"))
)
"),"")</f>
        <v/>
      </c>
      <c r="J308" s="43"/>
      <c r="K308" s="4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3.5" customHeight="1" x14ac:dyDescent="0.3">
      <c r="A309" s="36">
        <v>286</v>
      </c>
      <c r="B309" s="33"/>
      <c r="C309" s="33"/>
      <c r="D309" s="33"/>
      <c r="E309" s="33"/>
      <c r="F309" s="33"/>
      <c r="G309" s="33" t="str">
        <f t="shared" si="2"/>
        <v/>
      </c>
      <c r="H309" s="41" t="str">
        <f t="array" ref="H309">IF(
  ISBLANK(D309),
  IF(
    ISBLANK(C309),
    "",
    G309 * INDEX(PrimerPrices!$C$2:$C$500, MATCH(TRIM(E309) &amp; "|" &amp; TRIM(F309), PrimerPrices!$D$2:$D$500, 0))
  ),
  INDEX(ProbePrices!$D$2:$D$500, MATCH(TRIM(D309) &amp; "|" &amp; TRIM(E309) &amp; "|" &amp; TRIM(F309), ProbePrices!$E$2:$E$500, 0))
)</f>
        <v/>
      </c>
      <c r="I309" s="32" t="str">
        <f ca="1">IFERROR(__xludf.DUMMYFUNCTION("IF(
  C309="""",
  """",
  LEN(C309) - LEN(REGEXREPLACE(UPPER(C309), ""[^AGTC]"", """"))
)
"),"")</f>
        <v/>
      </c>
      <c r="J309" s="43"/>
      <c r="K309" s="4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3.5" customHeight="1" x14ac:dyDescent="0.3">
      <c r="A310" s="36">
        <v>287</v>
      </c>
      <c r="B310" s="33"/>
      <c r="C310" s="33"/>
      <c r="D310" s="33"/>
      <c r="E310" s="33"/>
      <c r="F310" s="33"/>
      <c r="G310" s="33" t="str">
        <f t="shared" si="2"/>
        <v/>
      </c>
      <c r="H310" s="41" t="str">
        <f t="array" ref="H310">IF(
  ISBLANK(D310),
  IF(
    ISBLANK(C310),
    "",
    G310 * INDEX(PrimerPrices!$C$2:$C$500, MATCH(TRIM(E310) &amp; "|" &amp; TRIM(F310), PrimerPrices!$D$2:$D$500, 0))
  ),
  INDEX(ProbePrices!$D$2:$D$500, MATCH(TRIM(D310) &amp; "|" &amp; TRIM(E310) &amp; "|" &amp; TRIM(F310), ProbePrices!$E$2:$E$500, 0))
)</f>
        <v/>
      </c>
      <c r="I310" s="32" t="str">
        <f ca="1">IFERROR(__xludf.DUMMYFUNCTION("IF(
  C310="""",
  """",
  LEN(C310) - LEN(REGEXREPLACE(UPPER(C310), ""[^AGTC]"", """"))
)
"),"")</f>
        <v/>
      </c>
      <c r="J310" s="43"/>
      <c r="K310" s="4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3.5" customHeight="1" x14ac:dyDescent="0.3">
      <c r="A311" s="36">
        <v>288</v>
      </c>
      <c r="B311" s="33"/>
      <c r="C311" s="33"/>
      <c r="D311" s="33"/>
      <c r="E311" s="33"/>
      <c r="F311" s="33"/>
      <c r="G311" s="33" t="str">
        <f t="shared" si="2"/>
        <v/>
      </c>
      <c r="H311" s="41" t="str">
        <f t="array" ref="H311">IF(
  ISBLANK(D311),
  IF(
    ISBLANK(C311),
    "",
    G311 * INDEX(PrimerPrices!$C$2:$C$500, MATCH(TRIM(E311) &amp; "|" &amp; TRIM(F311), PrimerPrices!$D$2:$D$500, 0))
  ),
  INDEX(ProbePrices!$D$2:$D$500, MATCH(TRIM(D311) &amp; "|" &amp; TRIM(E311) &amp; "|" &amp; TRIM(F311), ProbePrices!$E$2:$E$500, 0))
)</f>
        <v/>
      </c>
      <c r="I311" s="32" t="str">
        <f ca="1">IFERROR(__xludf.DUMMYFUNCTION("IF(
  C311="""",
  """",
  LEN(C311) - LEN(REGEXREPLACE(UPPER(C311), ""[^AGTC]"", """"))
)
"),"")</f>
        <v/>
      </c>
      <c r="J311" s="43"/>
      <c r="K311" s="4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3.5" customHeight="1" x14ac:dyDescent="0.3">
      <c r="A312" s="36">
        <v>289</v>
      </c>
      <c r="B312" s="33"/>
      <c r="C312" s="33"/>
      <c r="D312" s="33"/>
      <c r="E312" s="33"/>
      <c r="F312" s="33"/>
      <c r="G312" s="33" t="str">
        <f t="shared" si="2"/>
        <v/>
      </c>
      <c r="H312" s="41" t="str">
        <f t="array" ref="H312">IF(
  ISBLANK(D312),
  IF(
    ISBLANK(C312),
    "",
    G312 * INDEX(PrimerPrices!$C$2:$C$500, MATCH(TRIM(E312) &amp; "|" &amp; TRIM(F312), PrimerPrices!$D$2:$D$500, 0))
  ),
  INDEX(ProbePrices!$D$2:$D$500, MATCH(TRIM(D312) &amp; "|" &amp; TRIM(E312) &amp; "|" &amp; TRIM(F312), ProbePrices!$E$2:$E$500, 0))
)</f>
        <v/>
      </c>
      <c r="I312" s="32" t="str">
        <f ca="1">IFERROR(__xludf.DUMMYFUNCTION("IF(
  C312="""",
  """",
  LEN(C312) - LEN(REGEXREPLACE(UPPER(C312), ""[^AGTC]"", """"))
)
"),"")</f>
        <v/>
      </c>
      <c r="J312" s="43"/>
      <c r="K312" s="4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3.5" customHeight="1" x14ac:dyDescent="0.3">
      <c r="A313" s="36">
        <v>290</v>
      </c>
      <c r="B313" s="33"/>
      <c r="C313" s="33"/>
      <c r="D313" s="33"/>
      <c r="E313" s="33"/>
      <c r="F313" s="33"/>
      <c r="G313" s="33" t="str">
        <f t="shared" si="2"/>
        <v/>
      </c>
      <c r="H313" s="41" t="str">
        <f t="array" ref="H313">IF(
  ISBLANK(D313),
  IF(
    ISBLANK(C313),
    "",
    G313 * INDEX(PrimerPrices!$C$2:$C$500, MATCH(TRIM(E313) &amp; "|" &amp; TRIM(F313), PrimerPrices!$D$2:$D$500, 0))
  ),
  INDEX(ProbePrices!$D$2:$D$500, MATCH(TRIM(D313) &amp; "|" &amp; TRIM(E313) &amp; "|" &amp; TRIM(F313), ProbePrices!$E$2:$E$500, 0))
)</f>
        <v/>
      </c>
      <c r="I313" s="32" t="str">
        <f ca="1">IFERROR(__xludf.DUMMYFUNCTION("IF(
  C313="""",
  """",
  LEN(C313) - LEN(REGEXREPLACE(UPPER(C313), ""[^AGTC]"", """"))
)
"),"")</f>
        <v/>
      </c>
      <c r="J313" s="43"/>
      <c r="K313" s="4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3.5" customHeight="1" x14ac:dyDescent="0.3">
      <c r="A314" s="36">
        <v>291</v>
      </c>
      <c r="B314" s="33"/>
      <c r="C314" s="33"/>
      <c r="D314" s="33"/>
      <c r="E314" s="33"/>
      <c r="F314" s="33"/>
      <c r="G314" s="33" t="str">
        <f t="shared" si="2"/>
        <v/>
      </c>
      <c r="H314" s="41" t="str">
        <f t="array" ref="H314">IF(
  ISBLANK(D314),
  IF(
    ISBLANK(C314),
    "",
    G314 * INDEX(PrimerPrices!$C$2:$C$500, MATCH(TRIM(E314) &amp; "|" &amp; TRIM(F314), PrimerPrices!$D$2:$D$500, 0))
  ),
  INDEX(ProbePrices!$D$2:$D$500, MATCH(TRIM(D314) &amp; "|" &amp; TRIM(E314) &amp; "|" &amp; TRIM(F314), ProbePrices!$E$2:$E$500, 0))
)</f>
        <v/>
      </c>
      <c r="I314" s="32" t="str">
        <f ca="1">IFERROR(__xludf.DUMMYFUNCTION("IF(
  C314="""",
  """",
  LEN(C314) - LEN(REGEXREPLACE(UPPER(C314), ""[^AGTC]"", """"))
)
"),"")</f>
        <v/>
      </c>
      <c r="J314" s="43"/>
      <c r="K314" s="4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3.5" customHeight="1" x14ac:dyDescent="0.3">
      <c r="A315" s="36">
        <v>292</v>
      </c>
      <c r="B315" s="33"/>
      <c r="C315" s="33"/>
      <c r="D315" s="33"/>
      <c r="E315" s="33"/>
      <c r="F315" s="33"/>
      <c r="G315" s="33" t="str">
        <f t="shared" si="2"/>
        <v/>
      </c>
      <c r="H315" s="41" t="str">
        <f t="array" ref="H315">IF(
  ISBLANK(D315),
  IF(
    ISBLANK(C315),
    "",
    G315 * INDEX(PrimerPrices!$C$2:$C$500, MATCH(TRIM(E315) &amp; "|" &amp; TRIM(F315), PrimerPrices!$D$2:$D$500, 0))
  ),
  INDEX(ProbePrices!$D$2:$D$500, MATCH(TRIM(D315) &amp; "|" &amp; TRIM(E315) &amp; "|" &amp; TRIM(F315), ProbePrices!$E$2:$E$500, 0))
)</f>
        <v/>
      </c>
      <c r="I315" s="32" t="str">
        <f ca="1">IFERROR(__xludf.DUMMYFUNCTION("IF(
  C315="""",
  """",
  LEN(C315) - LEN(REGEXREPLACE(UPPER(C315), ""[^AGTC]"", """"))
)
"),"")</f>
        <v/>
      </c>
      <c r="J315" s="43"/>
      <c r="K315" s="4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3.5" customHeight="1" x14ac:dyDescent="0.3">
      <c r="A316" s="36">
        <v>293</v>
      </c>
      <c r="B316" s="33"/>
      <c r="C316" s="33"/>
      <c r="D316" s="33"/>
      <c r="E316" s="33"/>
      <c r="F316" s="33"/>
      <c r="G316" s="33" t="str">
        <f t="shared" si="2"/>
        <v/>
      </c>
      <c r="H316" s="41" t="str">
        <f t="array" ref="H316">IF(
  ISBLANK(D316),
  IF(
    ISBLANK(C316),
    "",
    G316 * INDEX(PrimerPrices!$C$2:$C$500, MATCH(TRIM(E316) &amp; "|" &amp; TRIM(F316), PrimerPrices!$D$2:$D$500, 0))
  ),
  INDEX(ProbePrices!$D$2:$D$500, MATCH(TRIM(D316) &amp; "|" &amp; TRIM(E316) &amp; "|" &amp; TRIM(F316), ProbePrices!$E$2:$E$500, 0))
)</f>
        <v/>
      </c>
      <c r="I316" s="32" t="str">
        <f ca="1">IFERROR(__xludf.DUMMYFUNCTION("IF(
  C316="""",
  """",
  LEN(C316) - LEN(REGEXREPLACE(UPPER(C316), ""[^AGTC]"", """"))
)
"),"")</f>
        <v/>
      </c>
      <c r="J316" s="43"/>
      <c r="K316" s="4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3.5" customHeight="1" x14ac:dyDescent="0.3">
      <c r="A317" s="36">
        <v>294</v>
      </c>
      <c r="B317" s="33"/>
      <c r="C317" s="33"/>
      <c r="D317" s="33"/>
      <c r="E317" s="33"/>
      <c r="F317" s="33"/>
      <c r="G317" s="33" t="str">
        <f t="shared" si="2"/>
        <v/>
      </c>
      <c r="H317" s="41" t="str">
        <f t="array" ref="H317">IF(
  ISBLANK(D317),
  IF(
    ISBLANK(C317),
    "",
    G317 * INDEX(PrimerPrices!$C$2:$C$500, MATCH(TRIM(E317) &amp; "|" &amp; TRIM(F317), PrimerPrices!$D$2:$D$500, 0))
  ),
  INDEX(ProbePrices!$D$2:$D$500, MATCH(TRIM(D317) &amp; "|" &amp; TRIM(E317) &amp; "|" &amp; TRIM(F317), ProbePrices!$E$2:$E$500, 0))
)</f>
        <v/>
      </c>
      <c r="I317" s="32" t="str">
        <f ca="1">IFERROR(__xludf.DUMMYFUNCTION("IF(
  C317="""",
  """",
  LEN(C317) - LEN(REGEXREPLACE(UPPER(C317), ""[^AGTC]"", """"))
)
"),"")</f>
        <v/>
      </c>
      <c r="J317" s="43"/>
      <c r="K317" s="4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3.5" customHeight="1" x14ac:dyDescent="0.3">
      <c r="A318" s="36">
        <v>295</v>
      </c>
      <c r="B318" s="33"/>
      <c r="C318" s="33"/>
      <c r="D318" s="33"/>
      <c r="E318" s="33"/>
      <c r="F318" s="33"/>
      <c r="G318" s="33" t="str">
        <f t="shared" si="2"/>
        <v/>
      </c>
      <c r="H318" s="41" t="str">
        <f t="array" ref="H318">IF(
  ISBLANK(D318),
  IF(
    ISBLANK(C318),
    "",
    G318 * INDEX(PrimerPrices!$C$2:$C$500, MATCH(TRIM(E318) &amp; "|" &amp; TRIM(F318), PrimerPrices!$D$2:$D$500, 0))
  ),
  INDEX(ProbePrices!$D$2:$D$500, MATCH(TRIM(D318) &amp; "|" &amp; TRIM(E318) &amp; "|" &amp; TRIM(F318), ProbePrices!$E$2:$E$500, 0))
)</f>
        <v/>
      </c>
      <c r="I318" s="32" t="str">
        <f ca="1">IFERROR(__xludf.DUMMYFUNCTION("IF(
  C318="""",
  """",
  LEN(C318) - LEN(REGEXREPLACE(UPPER(C318), ""[^AGTC]"", """"))
)
"),"")</f>
        <v/>
      </c>
      <c r="J318" s="43"/>
      <c r="K318" s="4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3.5" customHeight="1" x14ac:dyDescent="0.3">
      <c r="A319" s="36">
        <v>296</v>
      </c>
      <c r="B319" s="33"/>
      <c r="C319" s="33"/>
      <c r="D319" s="33"/>
      <c r="E319" s="33"/>
      <c r="F319" s="33"/>
      <c r="G319" s="33" t="str">
        <f t="shared" si="2"/>
        <v/>
      </c>
      <c r="H319" s="41" t="str">
        <f t="array" ref="H319">IF(
  ISBLANK(D319),
  IF(
    ISBLANK(C319),
    "",
    G319 * INDEX(PrimerPrices!$C$2:$C$500, MATCH(TRIM(E319) &amp; "|" &amp; TRIM(F319), PrimerPrices!$D$2:$D$500, 0))
  ),
  INDEX(ProbePrices!$D$2:$D$500, MATCH(TRIM(D319) &amp; "|" &amp; TRIM(E319) &amp; "|" &amp; TRIM(F319), ProbePrices!$E$2:$E$500, 0))
)</f>
        <v/>
      </c>
      <c r="I319" s="32" t="str">
        <f ca="1">IFERROR(__xludf.DUMMYFUNCTION("IF(
  C319="""",
  """",
  LEN(C319) - LEN(REGEXREPLACE(UPPER(C319), ""[^AGTC]"", """"))
)
"),"")</f>
        <v/>
      </c>
      <c r="J319" s="43"/>
      <c r="K319" s="4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3.5" customHeight="1" x14ac:dyDescent="0.3">
      <c r="A320" s="36">
        <v>297</v>
      </c>
      <c r="B320" s="33"/>
      <c r="C320" s="33"/>
      <c r="D320" s="33"/>
      <c r="E320" s="33"/>
      <c r="F320" s="33"/>
      <c r="G320" s="33" t="str">
        <f t="shared" si="2"/>
        <v/>
      </c>
      <c r="H320" s="41" t="str">
        <f t="array" ref="H320">IF(
  ISBLANK(D320),
  IF(
    ISBLANK(C320),
    "",
    G320 * INDEX(PrimerPrices!$C$2:$C$500, MATCH(TRIM(E320) &amp; "|" &amp; TRIM(F320), PrimerPrices!$D$2:$D$500, 0))
  ),
  INDEX(ProbePrices!$D$2:$D$500, MATCH(TRIM(D320) &amp; "|" &amp; TRIM(E320) &amp; "|" &amp; TRIM(F320), ProbePrices!$E$2:$E$500, 0))
)</f>
        <v/>
      </c>
      <c r="I320" s="32" t="str">
        <f ca="1">IFERROR(__xludf.DUMMYFUNCTION("IF(
  C320="""",
  """",
  LEN(C320) - LEN(REGEXREPLACE(UPPER(C320), ""[^AGTC]"", """"))
)
"),"")</f>
        <v/>
      </c>
      <c r="J320" s="43"/>
      <c r="K320" s="4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3.5" customHeight="1" x14ac:dyDescent="0.3">
      <c r="A321" s="36">
        <v>298</v>
      </c>
      <c r="B321" s="33"/>
      <c r="C321" s="33"/>
      <c r="D321" s="33"/>
      <c r="E321" s="33"/>
      <c r="F321" s="33"/>
      <c r="G321" s="33" t="str">
        <f t="shared" si="2"/>
        <v/>
      </c>
      <c r="H321" s="41" t="str">
        <f t="array" ref="H321">IF(
  ISBLANK(D321),
  IF(
    ISBLANK(C321),
    "",
    G321 * INDEX(PrimerPrices!$C$2:$C$500, MATCH(TRIM(E321) &amp; "|" &amp; TRIM(F321), PrimerPrices!$D$2:$D$500, 0))
  ),
  INDEX(ProbePrices!$D$2:$D$500, MATCH(TRIM(D321) &amp; "|" &amp; TRIM(E321) &amp; "|" &amp; TRIM(F321), ProbePrices!$E$2:$E$500, 0))
)</f>
        <v/>
      </c>
      <c r="I321" s="32" t="str">
        <f ca="1">IFERROR(__xludf.DUMMYFUNCTION("IF(
  C321="""",
  """",
  LEN(C321) - LEN(REGEXREPLACE(UPPER(C321), ""[^AGTC]"", """"))
)
"),"")</f>
        <v/>
      </c>
      <c r="J321" s="43"/>
      <c r="K321" s="4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3.5" customHeight="1" x14ac:dyDescent="0.3">
      <c r="A322" s="36">
        <v>299</v>
      </c>
      <c r="B322" s="33"/>
      <c r="C322" s="33"/>
      <c r="D322" s="33"/>
      <c r="E322" s="33"/>
      <c r="F322" s="33"/>
      <c r="G322" s="33" t="str">
        <f t="shared" si="2"/>
        <v/>
      </c>
      <c r="H322" s="41" t="str">
        <f t="array" ref="H322">IF(
  ISBLANK(D322),
  IF(
    ISBLANK(C322),
    "",
    G322 * INDEX(PrimerPrices!$C$2:$C$500, MATCH(TRIM(E322) &amp; "|" &amp; TRIM(F322), PrimerPrices!$D$2:$D$500, 0))
  ),
  INDEX(ProbePrices!$D$2:$D$500, MATCH(TRIM(D322) &amp; "|" &amp; TRIM(E322) &amp; "|" &amp; TRIM(F322), ProbePrices!$E$2:$E$500, 0))
)</f>
        <v/>
      </c>
      <c r="I322" s="32" t="str">
        <f ca="1">IFERROR(__xludf.DUMMYFUNCTION("IF(
  C322="""",
  """",
  LEN(C322) - LEN(REGEXREPLACE(UPPER(C322), ""[^AGTC]"", """"))
)
"),"")</f>
        <v/>
      </c>
      <c r="J322" s="43"/>
      <c r="K322" s="4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3.5" customHeight="1" x14ac:dyDescent="0.3">
      <c r="A323" s="39">
        <v>300</v>
      </c>
      <c r="B323" s="40"/>
      <c r="C323" s="40"/>
      <c r="D323" s="40"/>
      <c r="E323" s="40"/>
      <c r="F323" s="40"/>
      <c r="G323" s="40" t="str">
        <f t="shared" si="2"/>
        <v/>
      </c>
      <c r="H323" s="44" t="str">
        <f t="array" ref="H323">IF(
  ISBLANK(D323),
  IF(
    ISBLANK(C323),
    "",
    G323 * INDEX(PrimerPrices!$C$2:$C$500, MATCH(TRIM(E323) &amp; "|" &amp; TRIM(F323), PrimerPrices!$D$2:$D$500, 0))
  ),
  INDEX(ProbePrices!$D$2:$D$500, MATCH(TRIM(D323) &amp; "|" &amp; TRIM(E323) &amp; "|" &amp; TRIM(F323), ProbePrices!$E$2:$E$500, 0))
)</f>
        <v/>
      </c>
      <c r="I323" s="32" t="str">
        <f ca="1">IFERROR(__xludf.DUMMYFUNCTION("IF(
  C323="""",
  """",
  LEN(C323) - LEN(REGEXREPLACE(UPPER(C323), ""[^AGTC]"", """"))
)
"),"")</f>
        <v/>
      </c>
      <c r="J323" s="45"/>
      <c r="K323" s="4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3.5" customHeight="1" x14ac:dyDescent="0.3">
      <c r="A324" s="46"/>
      <c r="B324" s="46"/>
      <c r="C324" s="46"/>
      <c r="D324" s="46"/>
      <c r="E324" s="47"/>
      <c r="F324" s="46"/>
      <c r="G324" s="46"/>
      <c r="H324" s="46"/>
      <c r="I324" s="46"/>
      <c r="J324" s="46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3.5" customHeight="1" x14ac:dyDescent="0.3">
      <c r="A325" s="5"/>
      <c r="B325" s="5"/>
      <c r="D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3.5" customHeight="1" x14ac:dyDescent="0.3">
      <c r="A326" s="5"/>
      <c r="B326" s="5"/>
      <c r="D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3.5" customHeight="1" x14ac:dyDescent="0.3">
      <c r="A327" s="5"/>
      <c r="B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3.5" customHeight="1" x14ac:dyDescent="0.3">
      <c r="A328" s="5"/>
      <c r="B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3.5" customHeight="1" x14ac:dyDescent="0.3">
      <c r="A329" s="5"/>
      <c r="B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3.5" customHeight="1" x14ac:dyDescent="0.3">
      <c r="A330" s="5"/>
      <c r="B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3.5" customHeight="1" x14ac:dyDescent="0.3">
      <c r="A331" s="5"/>
      <c r="B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3.5" customHeight="1" x14ac:dyDescent="0.3">
      <c r="A332" s="5"/>
      <c r="B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3.5" customHeight="1" x14ac:dyDescent="0.3">
      <c r="A333" s="5"/>
      <c r="B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3.5" customHeight="1" x14ac:dyDescent="0.3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3.5" customHeight="1" x14ac:dyDescent="0.3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3.5" customHeight="1" x14ac:dyDescent="0.3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3.5" customHeight="1" x14ac:dyDescent="0.3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3.5" customHeight="1" x14ac:dyDescent="0.3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3.5" customHeight="1" x14ac:dyDescent="0.3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3.5" customHeight="1" x14ac:dyDescent="0.3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3.5" customHeight="1" x14ac:dyDescent="0.3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3.5" customHeight="1" x14ac:dyDescent="0.3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3.5" customHeight="1" x14ac:dyDescent="0.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3.5" customHeight="1" x14ac:dyDescent="0.3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3.5" customHeight="1" x14ac:dyDescent="0.3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3.5" customHeight="1" x14ac:dyDescent="0.3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3.5" customHeight="1" x14ac:dyDescent="0.3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3.5" customHeight="1" x14ac:dyDescent="0.3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3.5" customHeight="1" x14ac:dyDescent="0.3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3.5" customHeight="1" x14ac:dyDescent="0.3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3.5" customHeight="1" x14ac:dyDescent="0.3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3.5" customHeight="1" x14ac:dyDescent="0.3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3.5" customHeight="1" x14ac:dyDescent="0.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3.5" customHeight="1" x14ac:dyDescent="0.3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3.5" customHeight="1" x14ac:dyDescent="0.3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3.5" customHeight="1" x14ac:dyDescent="0.3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3.5" customHeight="1" x14ac:dyDescent="0.3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3.5" customHeight="1" x14ac:dyDescent="0.3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3.5" customHeight="1" x14ac:dyDescent="0.3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3.5" customHeight="1" x14ac:dyDescent="0.3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3.5" customHeight="1" x14ac:dyDescent="0.3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3.5" customHeight="1" x14ac:dyDescent="0.3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3.5" customHeight="1" x14ac:dyDescent="0.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3.5" customHeight="1" x14ac:dyDescent="0.3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3.5" customHeight="1" x14ac:dyDescent="0.3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3.5" customHeight="1" x14ac:dyDescent="0.3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3.5" customHeight="1" x14ac:dyDescent="0.3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3.5" customHeight="1" x14ac:dyDescent="0.3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3.5" customHeight="1" x14ac:dyDescent="0.3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3.5" customHeight="1" x14ac:dyDescent="0.3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3.5" customHeight="1" x14ac:dyDescent="0.3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3.5" customHeight="1" x14ac:dyDescent="0.3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3.5" customHeight="1" x14ac:dyDescent="0.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3.5" customHeight="1" x14ac:dyDescent="0.3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3.5" customHeight="1" x14ac:dyDescent="0.3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3.5" customHeight="1" x14ac:dyDescent="0.3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3.5" customHeight="1" x14ac:dyDescent="0.3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3.5" customHeight="1" x14ac:dyDescent="0.3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3.5" customHeight="1" x14ac:dyDescent="0.3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3.5" customHeight="1" x14ac:dyDescent="0.3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3.5" customHeight="1" x14ac:dyDescent="0.3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3.5" customHeight="1" x14ac:dyDescent="0.3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3.5" customHeight="1" x14ac:dyDescent="0.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3.5" customHeight="1" x14ac:dyDescent="0.3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3.5" customHeight="1" x14ac:dyDescent="0.3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3.5" customHeight="1" x14ac:dyDescent="0.3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3.5" customHeight="1" x14ac:dyDescent="0.3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3.5" customHeight="1" x14ac:dyDescent="0.3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3.5" customHeight="1" x14ac:dyDescent="0.3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3.5" customHeight="1" x14ac:dyDescent="0.3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3.5" customHeight="1" x14ac:dyDescent="0.3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3.5" customHeight="1" x14ac:dyDescent="0.3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3.5" customHeight="1" x14ac:dyDescent="0.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3.5" customHeight="1" x14ac:dyDescent="0.3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3.5" customHeight="1" x14ac:dyDescent="0.3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3.5" customHeight="1" x14ac:dyDescent="0.3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3.5" customHeight="1" x14ac:dyDescent="0.3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3.5" customHeight="1" x14ac:dyDescent="0.3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3.5" customHeight="1" x14ac:dyDescent="0.3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3.5" customHeight="1" x14ac:dyDescent="0.3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3.5" customHeight="1" x14ac:dyDescent="0.3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3.5" customHeight="1" x14ac:dyDescent="0.3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3.5" customHeight="1" x14ac:dyDescent="0.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3.5" customHeight="1" x14ac:dyDescent="0.3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3.5" customHeight="1" x14ac:dyDescent="0.3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3.5" customHeight="1" x14ac:dyDescent="0.3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3.5" customHeight="1" x14ac:dyDescent="0.3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3.5" customHeight="1" x14ac:dyDescent="0.3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3.5" customHeight="1" x14ac:dyDescent="0.3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3.5" customHeight="1" x14ac:dyDescent="0.3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3.5" customHeight="1" x14ac:dyDescent="0.3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3.5" customHeight="1" x14ac:dyDescent="0.3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3.5" customHeight="1" x14ac:dyDescent="0.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3.5" customHeight="1" x14ac:dyDescent="0.3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3.5" customHeight="1" x14ac:dyDescent="0.3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3.5" customHeight="1" x14ac:dyDescent="0.3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3.5" customHeight="1" x14ac:dyDescent="0.3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3.5" customHeight="1" x14ac:dyDescent="0.3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3.5" customHeight="1" x14ac:dyDescent="0.3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3.5" customHeight="1" x14ac:dyDescent="0.3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3.5" customHeight="1" x14ac:dyDescent="0.3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3.5" customHeight="1" x14ac:dyDescent="0.3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3.5" customHeight="1" x14ac:dyDescent="0.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3.5" customHeight="1" x14ac:dyDescent="0.3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3.5" customHeight="1" x14ac:dyDescent="0.3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3.5" customHeight="1" x14ac:dyDescent="0.3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3.5" customHeight="1" x14ac:dyDescent="0.3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3.5" customHeight="1" x14ac:dyDescent="0.3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3.5" customHeight="1" x14ac:dyDescent="0.3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3.5" customHeight="1" x14ac:dyDescent="0.3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3.5" customHeight="1" x14ac:dyDescent="0.3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3.5" customHeight="1" x14ac:dyDescent="0.3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3.5" customHeight="1" x14ac:dyDescent="0.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3.5" customHeight="1" x14ac:dyDescent="0.3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3.5" customHeight="1" x14ac:dyDescent="0.3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3.5" customHeight="1" x14ac:dyDescent="0.3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3.5" customHeight="1" x14ac:dyDescent="0.3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3.5" customHeight="1" x14ac:dyDescent="0.3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3.5" customHeight="1" x14ac:dyDescent="0.3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3.5" customHeight="1" x14ac:dyDescent="0.3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3.5" customHeight="1" x14ac:dyDescent="0.3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3.5" customHeight="1" x14ac:dyDescent="0.3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3.5" customHeight="1" x14ac:dyDescent="0.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3.5" customHeight="1" x14ac:dyDescent="0.3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3.5" customHeight="1" x14ac:dyDescent="0.3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3.5" customHeight="1" x14ac:dyDescent="0.3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3.5" customHeight="1" x14ac:dyDescent="0.3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3.5" customHeight="1" x14ac:dyDescent="0.3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3.5" customHeight="1" x14ac:dyDescent="0.3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3.5" customHeight="1" x14ac:dyDescent="0.3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3.5" customHeight="1" x14ac:dyDescent="0.3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3.5" customHeight="1" x14ac:dyDescent="0.3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3.5" customHeight="1" x14ac:dyDescent="0.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3.5" customHeight="1" x14ac:dyDescent="0.3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3.5" customHeight="1" x14ac:dyDescent="0.3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3.5" customHeight="1" x14ac:dyDescent="0.3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3.5" customHeight="1" x14ac:dyDescent="0.3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3.5" customHeight="1" x14ac:dyDescent="0.3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3.5" customHeight="1" x14ac:dyDescent="0.3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3.5" customHeight="1" x14ac:dyDescent="0.3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3.5" customHeight="1" x14ac:dyDescent="0.3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3.5" customHeight="1" x14ac:dyDescent="0.3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3.5" customHeight="1" x14ac:dyDescent="0.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3.5" customHeight="1" x14ac:dyDescent="0.3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3.5" customHeight="1" x14ac:dyDescent="0.3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3.5" customHeight="1" x14ac:dyDescent="0.3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3.5" customHeight="1" x14ac:dyDescent="0.3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3.5" customHeight="1" x14ac:dyDescent="0.3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3.5" customHeight="1" x14ac:dyDescent="0.3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3.5" customHeight="1" x14ac:dyDescent="0.3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3.5" customHeight="1" x14ac:dyDescent="0.3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3.5" customHeight="1" x14ac:dyDescent="0.3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3.5" customHeight="1" x14ac:dyDescent="0.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3.5" customHeight="1" x14ac:dyDescent="0.3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3.5" customHeight="1" x14ac:dyDescent="0.3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3.5" customHeight="1" x14ac:dyDescent="0.3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3.5" customHeight="1" x14ac:dyDescent="0.3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3.5" customHeight="1" x14ac:dyDescent="0.3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3.5" customHeight="1" x14ac:dyDescent="0.3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3.5" customHeight="1" x14ac:dyDescent="0.3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3.5" customHeight="1" x14ac:dyDescent="0.3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3.5" customHeight="1" x14ac:dyDescent="0.3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3.5" customHeight="1" x14ac:dyDescent="0.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3.5" customHeight="1" x14ac:dyDescent="0.3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3.5" customHeight="1" x14ac:dyDescent="0.3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3.5" customHeight="1" x14ac:dyDescent="0.3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3.5" customHeight="1" x14ac:dyDescent="0.3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3.5" customHeight="1" x14ac:dyDescent="0.3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3.5" customHeight="1" x14ac:dyDescent="0.3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3.5" customHeight="1" x14ac:dyDescent="0.3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3.5" customHeight="1" x14ac:dyDescent="0.3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3.5" customHeight="1" x14ac:dyDescent="0.3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3.5" customHeight="1" x14ac:dyDescent="0.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3.5" customHeight="1" x14ac:dyDescent="0.3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3.5" customHeight="1" x14ac:dyDescent="0.3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3.5" customHeight="1" x14ac:dyDescent="0.3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3.5" customHeight="1" x14ac:dyDescent="0.3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3.5" customHeight="1" x14ac:dyDescent="0.3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3.5" customHeight="1" x14ac:dyDescent="0.3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3.5" customHeight="1" x14ac:dyDescent="0.3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3.5" customHeight="1" x14ac:dyDescent="0.3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3.5" customHeight="1" x14ac:dyDescent="0.3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3.5" customHeight="1" x14ac:dyDescent="0.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3.5" customHeight="1" x14ac:dyDescent="0.3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3.5" customHeight="1" x14ac:dyDescent="0.3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3.5" customHeight="1" x14ac:dyDescent="0.3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3.5" customHeight="1" x14ac:dyDescent="0.3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3.5" customHeight="1" x14ac:dyDescent="0.3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3.5" customHeight="1" x14ac:dyDescent="0.3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3.5" customHeight="1" x14ac:dyDescent="0.3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3.5" customHeight="1" x14ac:dyDescent="0.3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3.5" customHeight="1" x14ac:dyDescent="0.3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3.5" customHeight="1" x14ac:dyDescent="0.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3.5" customHeight="1" x14ac:dyDescent="0.3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3.5" customHeight="1" x14ac:dyDescent="0.3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3.5" customHeight="1" x14ac:dyDescent="0.3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3.5" customHeight="1" x14ac:dyDescent="0.3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3.5" customHeight="1" x14ac:dyDescent="0.3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3.5" customHeight="1" x14ac:dyDescent="0.3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3.5" customHeight="1" x14ac:dyDescent="0.3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3.5" customHeight="1" x14ac:dyDescent="0.3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3.5" customHeight="1" x14ac:dyDescent="0.3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3.5" customHeight="1" x14ac:dyDescent="0.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3.5" customHeight="1" x14ac:dyDescent="0.3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3.5" customHeight="1" x14ac:dyDescent="0.3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3.5" customHeight="1" x14ac:dyDescent="0.3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3.5" customHeight="1" x14ac:dyDescent="0.3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3.5" customHeight="1" x14ac:dyDescent="0.3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3.5" customHeight="1" x14ac:dyDescent="0.3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3.5" customHeight="1" x14ac:dyDescent="0.3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3.5" customHeight="1" x14ac:dyDescent="0.3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3.5" customHeight="1" x14ac:dyDescent="0.3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3.5" customHeight="1" x14ac:dyDescent="0.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3.5" customHeight="1" x14ac:dyDescent="0.3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3.5" customHeight="1" x14ac:dyDescent="0.3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3.5" customHeight="1" x14ac:dyDescent="0.3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3.5" customHeight="1" x14ac:dyDescent="0.3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3.5" customHeight="1" x14ac:dyDescent="0.3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3.5" customHeight="1" x14ac:dyDescent="0.3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3.5" customHeight="1" x14ac:dyDescent="0.3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3.5" customHeight="1" x14ac:dyDescent="0.3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3.5" customHeight="1" x14ac:dyDescent="0.3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3.5" customHeight="1" x14ac:dyDescent="0.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3.5" customHeight="1" x14ac:dyDescent="0.3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3.5" customHeight="1" x14ac:dyDescent="0.3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3.5" customHeight="1" x14ac:dyDescent="0.3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3.5" customHeight="1" x14ac:dyDescent="0.3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3.5" customHeight="1" x14ac:dyDescent="0.3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3.5" customHeight="1" x14ac:dyDescent="0.3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3.5" customHeight="1" x14ac:dyDescent="0.3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3.5" customHeight="1" x14ac:dyDescent="0.3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3.5" customHeight="1" x14ac:dyDescent="0.3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3.5" customHeight="1" x14ac:dyDescent="0.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3.5" customHeight="1" x14ac:dyDescent="0.3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3.5" customHeight="1" x14ac:dyDescent="0.3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3.5" customHeight="1" x14ac:dyDescent="0.3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3.5" customHeight="1" x14ac:dyDescent="0.3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3.5" customHeight="1" x14ac:dyDescent="0.3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3.5" customHeight="1" x14ac:dyDescent="0.3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3.5" customHeight="1" x14ac:dyDescent="0.3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3.5" customHeight="1" x14ac:dyDescent="0.3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3.5" customHeight="1" x14ac:dyDescent="0.3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3.5" customHeight="1" x14ac:dyDescent="0.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3.5" customHeight="1" x14ac:dyDescent="0.3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3.5" customHeight="1" x14ac:dyDescent="0.3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3.5" customHeight="1" x14ac:dyDescent="0.3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3.5" customHeight="1" x14ac:dyDescent="0.3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3.5" customHeight="1" x14ac:dyDescent="0.3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3.5" customHeight="1" x14ac:dyDescent="0.3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3.5" customHeight="1" x14ac:dyDescent="0.3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3.5" customHeight="1" x14ac:dyDescent="0.3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3.5" customHeight="1" x14ac:dyDescent="0.3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3.5" customHeight="1" x14ac:dyDescent="0.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3.5" customHeight="1" x14ac:dyDescent="0.3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3.5" customHeight="1" x14ac:dyDescent="0.3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3.5" customHeight="1" x14ac:dyDescent="0.3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3.5" customHeight="1" x14ac:dyDescent="0.3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3.5" customHeight="1" x14ac:dyDescent="0.3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3.5" customHeight="1" x14ac:dyDescent="0.3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3.5" customHeight="1" x14ac:dyDescent="0.3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3.5" customHeight="1" x14ac:dyDescent="0.3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3.5" customHeight="1" x14ac:dyDescent="0.3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3.5" customHeight="1" x14ac:dyDescent="0.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3.5" customHeight="1" x14ac:dyDescent="0.3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3.5" customHeight="1" x14ac:dyDescent="0.3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3.5" customHeight="1" x14ac:dyDescent="0.3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3.5" customHeight="1" x14ac:dyDescent="0.3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3.5" customHeight="1" x14ac:dyDescent="0.3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3.5" customHeight="1" x14ac:dyDescent="0.3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3.5" customHeight="1" x14ac:dyDescent="0.3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3.5" customHeight="1" x14ac:dyDescent="0.3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3.5" customHeight="1" x14ac:dyDescent="0.3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3.5" customHeight="1" x14ac:dyDescent="0.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3.5" customHeight="1" x14ac:dyDescent="0.3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3.5" customHeight="1" x14ac:dyDescent="0.3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3.5" customHeight="1" x14ac:dyDescent="0.3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3.5" customHeight="1" x14ac:dyDescent="0.3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3.5" customHeight="1" x14ac:dyDescent="0.3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3.5" customHeight="1" x14ac:dyDescent="0.3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3.5" customHeight="1" x14ac:dyDescent="0.3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3.5" customHeight="1" x14ac:dyDescent="0.3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3.5" customHeight="1" x14ac:dyDescent="0.3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3.5" customHeight="1" x14ac:dyDescent="0.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3.5" customHeight="1" x14ac:dyDescent="0.3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3.5" customHeight="1" x14ac:dyDescent="0.3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3.5" customHeight="1" x14ac:dyDescent="0.3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3.5" customHeight="1" x14ac:dyDescent="0.3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3.5" customHeight="1" x14ac:dyDescent="0.3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3.5" customHeight="1" x14ac:dyDescent="0.3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3.5" customHeight="1" x14ac:dyDescent="0.3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3.5" customHeight="1" x14ac:dyDescent="0.3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3.5" customHeight="1" x14ac:dyDescent="0.3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3.5" customHeight="1" x14ac:dyDescent="0.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3.5" customHeight="1" x14ac:dyDescent="0.3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3.5" customHeight="1" x14ac:dyDescent="0.3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3.5" customHeight="1" x14ac:dyDescent="0.3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3.5" customHeight="1" x14ac:dyDescent="0.3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3.5" customHeight="1" x14ac:dyDescent="0.3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3.5" customHeight="1" x14ac:dyDescent="0.3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3.5" customHeight="1" x14ac:dyDescent="0.3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3.5" customHeight="1" x14ac:dyDescent="0.3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3.5" customHeight="1" x14ac:dyDescent="0.3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3.5" customHeight="1" x14ac:dyDescent="0.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3.5" customHeight="1" x14ac:dyDescent="0.3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3.5" customHeight="1" x14ac:dyDescent="0.3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3.5" customHeight="1" x14ac:dyDescent="0.3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3.5" customHeight="1" x14ac:dyDescent="0.3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3.5" customHeight="1" x14ac:dyDescent="0.3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3.5" customHeight="1" x14ac:dyDescent="0.3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3.5" customHeight="1" x14ac:dyDescent="0.3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3.5" customHeight="1" x14ac:dyDescent="0.3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3.5" customHeight="1" x14ac:dyDescent="0.3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3.5" customHeight="1" x14ac:dyDescent="0.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3.5" customHeight="1" x14ac:dyDescent="0.3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3.5" customHeight="1" x14ac:dyDescent="0.3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3.5" customHeight="1" x14ac:dyDescent="0.3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3.5" customHeight="1" x14ac:dyDescent="0.3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3.5" customHeight="1" x14ac:dyDescent="0.3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3.5" customHeight="1" x14ac:dyDescent="0.3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3.5" customHeight="1" x14ac:dyDescent="0.3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3.5" customHeight="1" x14ac:dyDescent="0.3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3.5" customHeight="1" x14ac:dyDescent="0.3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3.5" customHeight="1" x14ac:dyDescent="0.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3.5" customHeight="1" x14ac:dyDescent="0.3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3.5" customHeight="1" x14ac:dyDescent="0.3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3.5" customHeight="1" x14ac:dyDescent="0.3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3.5" customHeight="1" x14ac:dyDescent="0.3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3.5" customHeight="1" x14ac:dyDescent="0.3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3.5" customHeight="1" x14ac:dyDescent="0.3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3.5" customHeight="1" x14ac:dyDescent="0.3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3.5" customHeight="1" x14ac:dyDescent="0.3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3.5" customHeight="1" x14ac:dyDescent="0.3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3.5" customHeight="1" x14ac:dyDescent="0.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3.5" customHeight="1" x14ac:dyDescent="0.3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3.5" customHeight="1" x14ac:dyDescent="0.3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3.5" customHeight="1" x14ac:dyDescent="0.3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3.5" customHeight="1" x14ac:dyDescent="0.3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3.5" customHeight="1" x14ac:dyDescent="0.3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3.5" customHeight="1" x14ac:dyDescent="0.3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3.5" customHeight="1" x14ac:dyDescent="0.3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3.5" customHeight="1" x14ac:dyDescent="0.3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3.5" customHeight="1" x14ac:dyDescent="0.3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3.5" customHeight="1" x14ac:dyDescent="0.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3.5" customHeight="1" x14ac:dyDescent="0.3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3.5" customHeight="1" x14ac:dyDescent="0.3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3.5" customHeight="1" x14ac:dyDescent="0.3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3.5" customHeight="1" x14ac:dyDescent="0.3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3.5" customHeight="1" x14ac:dyDescent="0.3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3.5" customHeight="1" x14ac:dyDescent="0.3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3.5" customHeight="1" x14ac:dyDescent="0.3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3.5" customHeight="1" x14ac:dyDescent="0.3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3.5" customHeight="1" x14ac:dyDescent="0.3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3.5" customHeight="1" x14ac:dyDescent="0.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3.5" customHeight="1" x14ac:dyDescent="0.3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3.5" customHeight="1" x14ac:dyDescent="0.3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3.5" customHeight="1" x14ac:dyDescent="0.3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3.5" customHeight="1" x14ac:dyDescent="0.3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3.5" customHeight="1" x14ac:dyDescent="0.3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3.5" customHeight="1" x14ac:dyDescent="0.3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3.5" customHeight="1" x14ac:dyDescent="0.3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3.5" customHeight="1" x14ac:dyDescent="0.3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3.5" customHeight="1" x14ac:dyDescent="0.3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3.5" customHeight="1" x14ac:dyDescent="0.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3.5" customHeight="1" x14ac:dyDescent="0.3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3.5" customHeight="1" x14ac:dyDescent="0.3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3.5" customHeight="1" x14ac:dyDescent="0.3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3.5" customHeight="1" x14ac:dyDescent="0.3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3.5" customHeight="1" x14ac:dyDescent="0.3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3.5" customHeight="1" x14ac:dyDescent="0.3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3.5" customHeight="1" x14ac:dyDescent="0.3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3.5" customHeight="1" x14ac:dyDescent="0.3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3.5" customHeight="1" x14ac:dyDescent="0.3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3.5" customHeight="1" x14ac:dyDescent="0.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3.5" customHeight="1" x14ac:dyDescent="0.3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3.5" customHeight="1" x14ac:dyDescent="0.3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3.5" customHeight="1" x14ac:dyDescent="0.3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3.5" customHeight="1" x14ac:dyDescent="0.3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3.5" customHeight="1" x14ac:dyDescent="0.3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3.5" customHeight="1" x14ac:dyDescent="0.3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3.5" customHeight="1" x14ac:dyDescent="0.3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3.5" customHeight="1" x14ac:dyDescent="0.3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3.5" customHeight="1" x14ac:dyDescent="0.3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3.5" customHeight="1" x14ac:dyDescent="0.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3.5" customHeight="1" x14ac:dyDescent="0.3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3.5" customHeight="1" x14ac:dyDescent="0.3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3.5" customHeight="1" x14ac:dyDescent="0.3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3.5" customHeight="1" x14ac:dyDescent="0.3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3.5" customHeight="1" x14ac:dyDescent="0.3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3.5" customHeight="1" x14ac:dyDescent="0.3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3.5" customHeight="1" x14ac:dyDescent="0.3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3.5" customHeight="1" x14ac:dyDescent="0.3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3.5" customHeight="1" x14ac:dyDescent="0.3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3.5" customHeight="1" x14ac:dyDescent="0.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3.5" customHeight="1" x14ac:dyDescent="0.3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3.5" customHeight="1" x14ac:dyDescent="0.3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3.5" customHeight="1" x14ac:dyDescent="0.3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3.5" customHeight="1" x14ac:dyDescent="0.3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3.5" customHeight="1" x14ac:dyDescent="0.3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3.5" customHeight="1" x14ac:dyDescent="0.3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3.5" customHeight="1" x14ac:dyDescent="0.3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3.5" customHeight="1" x14ac:dyDescent="0.3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3.5" customHeight="1" x14ac:dyDescent="0.3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3.5" customHeight="1" x14ac:dyDescent="0.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3.5" customHeight="1" x14ac:dyDescent="0.3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3.5" customHeight="1" x14ac:dyDescent="0.3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3.5" customHeight="1" x14ac:dyDescent="0.3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3.5" customHeight="1" x14ac:dyDescent="0.3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3.5" customHeight="1" x14ac:dyDescent="0.3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3.5" customHeight="1" x14ac:dyDescent="0.3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3.5" customHeight="1" x14ac:dyDescent="0.3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3.5" customHeight="1" x14ac:dyDescent="0.3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3.5" customHeight="1" x14ac:dyDescent="0.3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3.5" customHeight="1" x14ac:dyDescent="0.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3.5" customHeight="1" x14ac:dyDescent="0.3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3.5" customHeight="1" x14ac:dyDescent="0.3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3.5" customHeight="1" x14ac:dyDescent="0.3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3.5" customHeight="1" x14ac:dyDescent="0.3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3.5" customHeight="1" x14ac:dyDescent="0.3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3.5" customHeight="1" x14ac:dyDescent="0.3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3.5" customHeight="1" x14ac:dyDescent="0.3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3.5" customHeight="1" x14ac:dyDescent="0.3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3.5" customHeight="1" x14ac:dyDescent="0.3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3.5" customHeight="1" x14ac:dyDescent="0.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3.5" customHeight="1" x14ac:dyDescent="0.3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3.5" customHeight="1" x14ac:dyDescent="0.3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3.5" customHeight="1" x14ac:dyDescent="0.3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3.5" customHeight="1" x14ac:dyDescent="0.3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3.5" customHeight="1" x14ac:dyDescent="0.3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3.5" customHeight="1" x14ac:dyDescent="0.3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3.5" customHeight="1" x14ac:dyDescent="0.3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3.5" customHeight="1" x14ac:dyDescent="0.3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3.5" customHeight="1" x14ac:dyDescent="0.3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3.5" customHeight="1" x14ac:dyDescent="0.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3.5" customHeight="1" x14ac:dyDescent="0.3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3.5" customHeight="1" x14ac:dyDescent="0.3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3.5" customHeight="1" x14ac:dyDescent="0.3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3.5" customHeight="1" x14ac:dyDescent="0.3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3.5" customHeight="1" x14ac:dyDescent="0.3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3.5" customHeight="1" x14ac:dyDescent="0.3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3.5" customHeight="1" x14ac:dyDescent="0.3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3.5" customHeight="1" x14ac:dyDescent="0.3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3.5" customHeight="1" x14ac:dyDescent="0.3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3.5" customHeight="1" x14ac:dyDescent="0.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3.5" customHeight="1" x14ac:dyDescent="0.3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3.5" customHeight="1" x14ac:dyDescent="0.3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3.5" customHeight="1" x14ac:dyDescent="0.3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3.5" customHeight="1" x14ac:dyDescent="0.3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3.5" customHeight="1" x14ac:dyDescent="0.3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3.5" customHeight="1" x14ac:dyDescent="0.3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3.5" customHeight="1" x14ac:dyDescent="0.3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3.5" customHeight="1" x14ac:dyDescent="0.3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3.5" customHeight="1" x14ac:dyDescent="0.3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3.5" customHeight="1" x14ac:dyDescent="0.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3.5" customHeight="1" x14ac:dyDescent="0.3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3.5" customHeight="1" x14ac:dyDescent="0.3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3.5" customHeight="1" x14ac:dyDescent="0.3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3.5" customHeight="1" x14ac:dyDescent="0.3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3.5" customHeight="1" x14ac:dyDescent="0.3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3.5" customHeight="1" x14ac:dyDescent="0.3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3.5" customHeight="1" x14ac:dyDescent="0.3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3.5" customHeight="1" x14ac:dyDescent="0.3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3.5" customHeight="1" x14ac:dyDescent="0.3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3.5" customHeight="1" x14ac:dyDescent="0.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3.5" customHeight="1" x14ac:dyDescent="0.3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3.5" customHeight="1" x14ac:dyDescent="0.3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3.5" customHeight="1" x14ac:dyDescent="0.3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3.5" customHeight="1" x14ac:dyDescent="0.3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3.5" customHeight="1" x14ac:dyDescent="0.3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3.5" customHeight="1" x14ac:dyDescent="0.3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3.5" customHeight="1" x14ac:dyDescent="0.3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3.5" customHeight="1" x14ac:dyDescent="0.3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3.5" customHeight="1" x14ac:dyDescent="0.3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3.5" customHeight="1" x14ac:dyDescent="0.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3.5" customHeight="1" x14ac:dyDescent="0.3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3.5" customHeight="1" x14ac:dyDescent="0.3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3.5" customHeight="1" x14ac:dyDescent="0.3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3.5" customHeight="1" x14ac:dyDescent="0.3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3.5" customHeight="1" x14ac:dyDescent="0.3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3.5" customHeight="1" x14ac:dyDescent="0.3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3.5" customHeight="1" x14ac:dyDescent="0.3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3.5" customHeight="1" x14ac:dyDescent="0.3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3.5" customHeight="1" x14ac:dyDescent="0.3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3.5" customHeight="1" x14ac:dyDescent="0.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3.5" customHeight="1" x14ac:dyDescent="0.3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3.5" customHeight="1" x14ac:dyDescent="0.3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3.5" customHeight="1" x14ac:dyDescent="0.3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3.5" customHeight="1" x14ac:dyDescent="0.3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3.5" customHeight="1" x14ac:dyDescent="0.3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3.5" customHeight="1" x14ac:dyDescent="0.3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3.5" customHeight="1" x14ac:dyDescent="0.3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3.5" customHeight="1" x14ac:dyDescent="0.3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3.5" customHeight="1" x14ac:dyDescent="0.3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3.5" customHeight="1" x14ac:dyDescent="0.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3.5" customHeight="1" x14ac:dyDescent="0.3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3.5" customHeight="1" x14ac:dyDescent="0.3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3.5" customHeight="1" x14ac:dyDescent="0.3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3.5" customHeight="1" x14ac:dyDescent="0.3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3.5" customHeight="1" x14ac:dyDescent="0.3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3.5" customHeight="1" x14ac:dyDescent="0.3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3.5" customHeight="1" x14ac:dyDescent="0.3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3.5" customHeight="1" x14ac:dyDescent="0.3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3.5" customHeight="1" x14ac:dyDescent="0.3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3.5" customHeight="1" x14ac:dyDescent="0.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3.5" customHeight="1" x14ac:dyDescent="0.3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3.5" customHeight="1" x14ac:dyDescent="0.3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3.5" customHeight="1" x14ac:dyDescent="0.3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3.5" customHeight="1" x14ac:dyDescent="0.3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3.5" customHeight="1" x14ac:dyDescent="0.3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3.5" customHeight="1" x14ac:dyDescent="0.3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3.5" customHeight="1" x14ac:dyDescent="0.3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3.5" customHeight="1" x14ac:dyDescent="0.3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3.5" customHeight="1" x14ac:dyDescent="0.3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3.5" customHeight="1" x14ac:dyDescent="0.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3.5" customHeight="1" x14ac:dyDescent="0.3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3.5" customHeight="1" x14ac:dyDescent="0.3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3.5" customHeight="1" x14ac:dyDescent="0.3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3.5" customHeight="1" x14ac:dyDescent="0.3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3.5" customHeight="1" x14ac:dyDescent="0.3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3.5" customHeight="1" x14ac:dyDescent="0.3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3.5" customHeight="1" x14ac:dyDescent="0.3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3.5" customHeight="1" x14ac:dyDescent="0.3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3.5" customHeight="1" x14ac:dyDescent="0.3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3.5" customHeight="1" x14ac:dyDescent="0.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3.5" customHeight="1" x14ac:dyDescent="0.3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3.5" customHeight="1" x14ac:dyDescent="0.3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3.5" customHeight="1" x14ac:dyDescent="0.3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3.5" customHeight="1" x14ac:dyDescent="0.3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3.5" customHeight="1" x14ac:dyDescent="0.3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3.5" customHeight="1" x14ac:dyDescent="0.3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3.5" customHeight="1" x14ac:dyDescent="0.3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3.5" customHeight="1" x14ac:dyDescent="0.3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3.5" customHeight="1" x14ac:dyDescent="0.3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3.5" customHeight="1" x14ac:dyDescent="0.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3.5" customHeight="1" x14ac:dyDescent="0.3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3.5" customHeight="1" x14ac:dyDescent="0.3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3.5" customHeight="1" x14ac:dyDescent="0.3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3.5" customHeight="1" x14ac:dyDescent="0.3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3.5" customHeight="1" x14ac:dyDescent="0.3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3.5" customHeight="1" x14ac:dyDescent="0.3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3.5" customHeight="1" x14ac:dyDescent="0.3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3.5" customHeight="1" x14ac:dyDescent="0.3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3.5" customHeight="1" x14ac:dyDescent="0.3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3.5" customHeight="1" x14ac:dyDescent="0.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3.5" customHeight="1" x14ac:dyDescent="0.3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3.5" customHeight="1" x14ac:dyDescent="0.3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3.5" customHeight="1" x14ac:dyDescent="0.3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3.5" customHeight="1" x14ac:dyDescent="0.3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3.5" customHeight="1" x14ac:dyDescent="0.3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3.5" customHeight="1" x14ac:dyDescent="0.3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3.5" customHeight="1" x14ac:dyDescent="0.3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3.5" customHeight="1" x14ac:dyDescent="0.3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3.5" customHeight="1" x14ac:dyDescent="0.3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3.5" customHeight="1" x14ac:dyDescent="0.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3.5" customHeight="1" x14ac:dyDescent="0.3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3.5" customHeight="1" x14ac:dyDescent="0.3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3.5" customHeight="1" x14ac:dyDescent="0.3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3.5" customHeight="1" x14ac:dyDescent="0.3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3.5" customHeight="1" x14ac:dyDescent="0.3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3.5" customHeight="1" x14ac:dyDescent="0.3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3.5" customHeight="1" x14ac:dyDescent="0.3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3.5" customHeight="1" x14ac:dyDescent="0.3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3.5" customHeight="1" x14ac:dyDescent="0.3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3.5" customHeight="1" x14ac:dyDescent="0.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3.5" customHeight="1" x14ac:dyDescent="0.3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3.5" customHeight="1" x14ac:dyDescent="0.3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3.5" customHeight="1" x14ac:dyDescent="0.3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3.5" customHeight="1" x14ac:dyDescent="0.3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3.5" customHeight="1" x14ac:dyDescent="0.3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3.5" customHeight="1" x14ac:dyDescent="0.3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3.5" customHeight="1" x14ac:dyDescent="0.3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3.5" customHeight="1" x14ac:dyDescent="0.3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3.5" customHeight="1" x14ac:dyDescent="0.3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3.5" customHeight="1" x14ac:dyDescent="0.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3.5" customHeight="1" x14ac:dyDescent="0.3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3.5" customHeight="1" x14ac:dyDescent="0.3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3.5" customHeight="1" x14ac:dyDescent="0.3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3.5" customHeight="1" x14ac:dyDescent="0.3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3.5" customHeight="1" x14ac:dyDescent="0.3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3.5" customHeight="1" x14ac:dyDescent="0.3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3.5" customHeight="1" x14ac:dyDescent="0.3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3.5" customHeight="1" x14ac:dyDescent="0.3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3.5" customHeight="1" x14ac:dyDescent="0.3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3.5" customHeight="1" x14ac:dyDescent="0.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3.5" customHeight="1" x14ac:dyDescent="0.3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3.5" customHeight="1" x14ac:dyDescent="0.3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3.5" customHeight="1" x14ac:dyDescent="0.3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3.5" customHeight="1" x14ac:dyDescent="0.3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3.5" customHeight="1" x14ac:dyDescent="0.3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3.5" customHeight="1" x14ac:dyDescent="0.3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3.5" customHeight="1" x14ac:dyDescent="0.3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3.5" customHeight="1" x14ac:dyDescent="0.3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3.5" customHeight="1" x14ac:dyDescent="0.3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3.5" customHeight="1" x14ac:dyDescent="0.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3.5" customHeight="1" x14ac:dyDescent="0.3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3.5" customHeight="1" x14ac:dyDescent="0.3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3.5" customHeight="1" x14ac:dyDescent="0.3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3.5" customHeight="1" x14ac:dyDescent="0.3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3.5" customHeight="1" x14ac:dyDescent="0.3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3.5" customHeight="1" x14ac:dyDescent="0.3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3.5" customHeight="1" x14ac:dyDescent="0.3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3.5" customHeight="1" x14ac:dyDescent="0.3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3.5" customHeight="1" x14ac:dyDescent="0.3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3.5" customHeight="1" x14ac:dyDescent="0.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3.5" customHeight="1" x14ac:dyDescent="0.3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3.5" customHeight="1" x14ac:dyDescent="0.3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3.5" customHeight="1" x14ac:dyDescent="0.3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3.5" customHeight="1" x14ac:dyDescent="0.3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3.5" customHeight="1" x14ac:dyDescent="0.3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3.5" customHeight="1" x14ac:dyDescent="0.3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3.5" customHeight="1" x14ac:dyDescent="0.3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3.5" customHeight="1" x14ac:dyDescent="0.3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3.5" customHeight="1" x14ac:dyDescent="0.3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3.5" customHeight="1" x14ac:dyDescent="0.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3.5" customHeight="1" x14ac:dyDescent="0.3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3.5" customHeight="1" x14ac:dyDescent="0.3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3.5" customHeight="1" x14ac:dyDescent="0.3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3.5" customHeight="1" x14ac:dyDescent="0.3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3.5" customHeight="1" x14ac:dyDescent="0.3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3.5" customHeight="1" x14ac:dyDescent="0.3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3.5" customHeight="1" x14ac:dyDescent="0.3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3.5" customHeight="1" x14ac:dyDescent="0.3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3.5" customHeight="1" x14ac:dyDescent="0.3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3.5" customHeight="1" x14ac:dyDescent="0.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3.5" customHeight="1" x14ac:dyDescent="0.3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3.5" customHeight="1" x14ac:dyDescent="0.3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3.5" customHeight="1" x14ac:dyDescent="0.3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3.5" customHeight="1" x14ac:dyDescent="0.3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3.5" customHeight="1" x14ac:dyDescent="0.3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3.5" customHeight="1" x14ac:dyDescent="0.3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3.5" customHeight="1" x14ac:dyDescent="0.3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3.5" customHeight="1" x14ac:dyDescent="0.3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3.5" customHeight="1" x14ac:dyDescent="0.3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3.5" customHeight="1" x14ac:dyDescent="0.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3.5" customHeight="1" x14ac:dyDescent="0.3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3.5" customHeight="1" x14ac:dyDescent="0.3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3.5" customHeight="1" x14ac:dyDescent="0.3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3.5" customHeight="1" x14ac:dyDescent="0.3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3.5" customHeight="1" x14ac:dyDescent="0.3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3.5" customHeight="1" x14ac:dyDescent="0.3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3.5" customHeight="1" x14ac:dyDescent="0.3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3.5" customHeight="1" x14ac:dyDescent="0.3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3.5" customHeight="1" x14ac:dyDescent="0.3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3.5" customHeight="1" x14ac:dyDescent="0.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3.5" customHeight="1" x14ac:dyDescent="0.3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3.5" customHeight="1" x14ac:dyDescent="0.3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3.5" customHeight="1" x14ac:dyDescent="0.3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3.5" customHeight="1" x14ac:dyDescent="0.3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3.5" customHeight="1" x14ac:dyDescent="0.3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3.5" customHeight="1" x14ac:dyDescent="0.3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3.5" customHeight="1" x14ac:dyDescent="0.3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3.5" customHeight="1" x14ac:dyDescent="0.3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3.5" customHeight="1" x14ac:dyDescent="0.3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3.5" customHeight="1" x14ac:dyDescent="0.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3.5" customHeight="1" x14ac:dyDescent="0.3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3.5" customHeight="1" x14ac:dyDescent="0.3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3.5" customHeight="1" x14ac:dyDescent="0.3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3.5" customHeight="1" x14ac:dyDescent="0.3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3.5" customHeight="1" x14ac:dyDescent="0.3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3.5" customHeight="1" x14ac:dyDescent="0.3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3.5" customHeight="1" x14ac:dyDescent="0.3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3.5" customHeight="1" x14ac:dyDescent="0.3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3.5" customHeight="1" x14ac:dyDescent="0.3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3.5" customHeight="1" x14ac:dyDescent="0.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3.5" customHeight="1" x14ac:dyDescent="0.3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3.5" customHeight="1" x14ac:dyDescent="0.3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3.5" customHeight="1" x14ac:dyDescent="0.3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3.5" customHeight="1" x14ac:dyDescent="0.3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3.5" customHeight="1" x14ac:dyDescent="0.3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3.5" customHeight="1" x14ac:dyDescent="0.3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3.5" customHeight="1" x14ac:dyDescent="0.3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3.5" customHeight="1" x14ac:dyDescent="0.3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3.5" customHeight="1" x14ac:dyDescent="0.3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3.5" customHeight="1" x14ac:dyDescent="0.3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3.5" customHeight="1" x14ac:dyDescent="0.3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3.5" customHeight="1" x14ac:dyDescent="0.3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3.5" customHeight="1" x14ac:dyDescent="0.3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3.5" customHeight="1" x14ac:dyDescent="0.3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3.5" customHeight="1" x14ac:dyDescent="0.3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3.5" customHeight="1" x14ac:dyDescent="0.3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3.5" customHeight="1" x14ac:dyDescent="0.3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26">
    <mergeCell ref="A1:B9"/>
    <mergeCell ref="C1:F9"/>
    <mergeCell ref="A10:A17"/>
    <mergeCell ref="B10:E10"/>
    <mergeCell ref="F10:J10"/>
    <mergeCell ref="C11:E11"/>
    <mergeCell ref="C12:E12"/>
    <mergeCell ref="C15:E15"/>
    <mergeCell ref="G15:J15"/>
    <mergeCell ref="C16:E16"/>
    <mergeCell ref="F16:J16"/>
    <mergeCell ref="C17:E17"/>
    <mergeCell ref="F17:J17"/>
    <mergeCell ref="G11:J11"/>
    <mergeCell ref="G12:J12"/>
    <mergeCell ref="C13:E13"/>
    <mergeCell ref="G13:J13"/>
    <mergeCell ref="C14:E14"/>
    <mergeCell ref="G14:J14"/>
    <mergeCell ref="A18:A22"/>
    <mergeCell ref="B18:E18"/>
    <mergeCell ref="F18:H22"/>
    <mergeCell ref="B19:E19"/>
    <mergeCell ref="B20:E20"/>
    <mergeCell ref="B21:E21"/>
    <mergeCell ref="B22:E22"/>
  </mergeCells>
  <hyperlinks>
    <hyperlink ref="G5" r:id="rId1" xr:uid="{00000000-0004-0000-0000-000000000000}"/>
    <hyperlink ref="G6" r:id="rId2" xr:uid="{00000000-0004-0000-0000-000001000000}"/>
  </hyperlinks>
  <pageMargins left="0.7" right="0.7" top="0.75" bottom="0.75" header="0" footer="0"/>
  <pageSetup orientation="landscape"/>
  <drawing r:id="rId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ErrorMessage="1" xr:uid="{00000000-0002-0000-0000-000000000000}">
          <x14:formula1>
            <xm:f>DropdownSources!$A$2:$A1000</xm:f>
          </x14:formula1>
          <xm:sqref>D24:D323</xm:sqref>
        </x14:dataValidation>
        <x14:dataValidation type="list" allowBlank="1" showErrorMessage="1" xr:uid="{00000000-0002-0000-0000-000001000000}">
          <x14:formula1>
            <xm:f>DropdownSources!$C$2:$C1000</xm:f>
          </x14:formula1>
          <xm:sqref>F24:F323</xm:sqref>
        </x14:dataValidation>
        <x14:dataValidation type="list" allowBlank="1" showErrorMessage="1" xr:uid="{00000000-0002-0000-0000-000002000000}">
          <x14:formula1>
            <xm:f>DropdownSources!$B$2:$B1000</xm:f>
          </x14:formula1>
          <xm:sqref>E24:E323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B2:J75"/>
  <sheetViews>
    <sheetView workbookViewId="0">
      <selection activeCell="B2" sqref="B2:J4"/>
    </sheetView>
  </sheetViews>
  <sheetFormatPr defaultColWidth="14.44140625" defaultRowHeight="15" customHeight="1" x14ac:dyDescent="0.3"/>
  <cols>
    <col min="2" max="2" width="28.44140625" customWidth="1"/>
    <col min="3" max="3" width="19.88671875" customWidth="1"/>
    <col min="4" max="4" width="9.109375" customWidth="1"/>
    <col min="5" max="7" width="15.109375" customWidth="1"/>
    <col min="8" max="8" width="20.33203125" customWidth="1"/>
    <col min="9" max="9" width="13.88671875" customWidth="1"/>
    <col min="10" max="10" width="19.6640625" customWidth="1"/>
  </cols>
  <sheetData>
    <row r="2" spans="2:10" ht="22.5" customHeight="1" x14ac:dyDescent="0.3">
      <c r="B2" s="107" t="s">
        <v>44</v>
      </c>
      <c r="C2" s="91"/>
      <c r="D2" s="91"/>
      <c r="E2" s="91"/>
      <c r="F2" s="91"/>
      <c r="G2" s="91"/>
      <c r="H2" s="91"/>
      <c r="I2" s="91"/>
      <c r="J2" s="85"/>
    </row>
    <row r="3" spans="2:10" ht="22.5" customHeight="1" x14ac:dyDescent="0.3">
      <c r="B3" s="86"/>
      <c r="C3" s="92"/>
      <c r="D3" s="92"/>
      <c r="E3" s="92"/>
      <c r="F3" s="92"/>
      <c r="G3" s="92"/>
      <c r="H3" s="92"/>
      <c r="I3" s="92"/>
      <c r="J3" s="87"/>
    </row>
    <row r="4" spans="2:10" ht="22.5" customHeight="1" x14ac:dyDescent="0.3">
      <c r="B4" s="93"/>
      <c r="C4" s="94"/>
      <c r="D4" s="94"/>
      <c r="E4" s="94"/>
      <c r="F4" s="94"/>
      <c r="G4" s="94"/>
      <c r="H4" s="94"/>
      <c r="I4" s="94"/>
      <c r="J4" s="95"/>
    </row>
    <row r="5" spans="2:10" ht="14.4" x14ac:dyDescent="0.3">
      <c r="B5" s="48" t="s">
        <v>45</v>
      </c>
      <c r="C5" s="48" t="s">
        <v>46</v>
      </c>
      <c r="D5" s="103" t="s">
        <v>47</v>
      </c>
      <c r="E5" s="104"/>
      <c r="F5" s="104"/>
      <c r="G5" s="105"/>
      <c r="H5" s="48" t="s">
        <v>48</v>
      </c>
      <c r="I5" s="48" t="s">
        <v>39</v>
      </c>
      <c r="J5" s="48" t="s">
        <v>49</v>
      </c>
    </row>
    <row r="6" spans="2:10" ht="14.4" x14ac:dyDescent="0.3">
      <c r="B6" s="49"/>
      <c r="C6" s="49"/>
      <c r="D6" s="48" t="s">
        <v>50</v>
      </c>
      <c r="E6" s="48" t="s">
        <v>51</v>
      </c>
      <c r="F6" s="48" t="s">
        <v>52</v>
      </c>
      <c r="G6" s="48" t="s">
        <v>53</v>
      </c>
      <c r="H6" s="49"/>
      <c r="I6" s="49"/>
      <c r="J6" s="49"/>
    </row>
    <row r="7" spans="2:10" ht="14.4" x14ac:dyDescent="0.3">
      <c r="B7" s="50" t="s">
        <v>54</v>
      </c>
      <c r="C7" s="51" t="s">
        <v>55</v>
      </c>
      <c r="D7" s="52" t="s">
        <v>56</v>
      </c>
      <c r="E7" s="52" t="s">
        <v>57</v>
      </c>
      <c r="F7" s="52" t="s">
        <v>58</v>
      </c>
      <c r="G7" s="52" t="s">
        <v>59</v>
      </c>
      <c r="H7" s="51" t="s">
        <v>55</v>
      </c>
      <c r="I7" s="51" t="s">
        <v>60</v>
      </c>
      <c r="J7" s="51" t="s">
        <v>61</v>
      </c>
    </row>
    <row r="8" spans="2:10" ht="14.4" x14ac:dyDescent="0.3">
      <c r="B8" s="50" t="s">
        <v>62</v>
      </c>
      <c r="C8" s="51" t="s">
        <v>55</v>
      </c>
      <c r="D8" s="52" t="s">
        <v>56</v>
      </c>
      <c r="E8" s="52" t="s">
        <v>58</v>
      </c>
      <c r="F8" s="52" t="s">
        <v>63</v>
      </c>
      <c r="G8" s="52" t="s">
        <v>64</v>
      </c>
      <c r="H8" s="51" t="s">
        <v>55</v>
      </c>
      <c r="I8" s="51" t="s">
        <v>62</v>
      </c>
      <c r="J8" s="51" t="s">
        <v>61</v>
      </c>
    </row>
    <row r="9" spans="2:10" ht="14.4" x14ac:dyDescent="0.3">
      <c r="B9" s="50" t="s">
        <v>65</v>
      </c>
      <c r="C9" s="51" t="s">
        <v>55</v>
      </c>
      <c r="D9" s="52" t="s">
        <v>56</v>
      </c>
      <c r="E9" s="52" t="s">
        <v>58</v>
      </c>
      <c r="F9" s="52" t="s">
        <v>63</v>
      </c>
      <c r="G9" s="52" t="s">
        <v>64</v>
      </c>
      <c r="H9" s="51" t="s">
        <v>55</v>
      </c>
      <c r="I9" s="51" t="s">
        <v>66</v>
      </c>
      <c r="J9" s="51" t="s">
        <v>61</v>
      </c>
    </row>
    <row r="10" spans="2:10" ht="14.4" x14ac:dyDescent="0.3">
      <c r="B10" s="50" t="s">
        <v>67</v>
      </c>
      <c r="C10" s="51" t="s">
        <v>55</v>
      </c>
      <c r="D10" s="52" t="s">
        <v>56</v>
      </c>
      <c r="E10" s="52" t="s">
        <v>63</v>
      </c>
      <c r="F10" s="52" t="s">
        <v>59</v>
      </c>
      <c r="G10" s="52" t="s">
        <v>68</v>
      </c>
      <c r="H10" s="51" t="s">
        <v>55</v>
      </c>
      <c r="I10" s="51" t="s">
        <v>69</v>
      </c>
      <c r="J10" s="51" t="s">
        <v>61</v>
      </c>
    </row>
    <row r="11" spans="2:10" ht="14.4" x14ac:dyDescent="0.3">
      <c r="B11" s="48" t="s">
        <v>45</v>
      </c>
      <c r="C11" s="48" t="s">
        <v>46</v>
      </c>
      <c r="D11" s="103" t="s">
        <v>47</v>
      </c>
      <c r="E11" s="104"/>
      <c r="F11" s="104"/>
      <c r="G11" s="105"/>
      <c r="H11" s="48" t="s">
        <v>48</v>
      </c>
      <c r="I11" s="48" t="s">
        <v>39</v>
      </c>
      <c r="J11" s="48" t="s">
        <v>49</v>
      </c>
    </row>
    <row r="12" spans="2:10" ht="14.4" x14ac:dyDescent="0.3">
      <c r="B12" s="49"/>
      <c r="C12" s="49"/>
      <c r="D12" s="48" t="s">
        <v>50</v>
      </c>
      <c r="E12" s="48" t="s">
        <v>51</v>
      </c>
      <c r="F12" s="48" t="s">
        <v>52</v>
      </c>
      <c r="G12" s="48" t="s">
        <v>53</v>
      </c>
      <c r="H12" s="49"/>
      <c r="I12" s="49"/>
      <c r="J12" s="49"/>
    </row>
    <row r="13" spans="2:10" ht="14.4" x14ac:dyDescent="0.3">
      <c r="B13" s="50" t="s">
        <v>70</v>
      </c>
      <c r="C13" s="51" t="s">
        <v>71</v>
      </c>
      <c r="D13" s="52" t="s">
        <v>56</v>
      </c>
      <c r="E13" s="52">
        <v>60</v>
      </c>
      <c r="F13" s="52">
        <v>80</v>
      </c>
      <c r="G13" s="52">
        <v>100</v>
      </c>
      <c r="H13" s="51" t="s">
        <v>55</v>
      </c>
      <c r="I13" s="51" t="s">
        <v>69</v>
      </c>
      <c r="J13" s="51" t="s">
        <v>61</v>
      </c>
    </row>
    <row r="14" spans="2:10" ht="14.4" x14ac:dyDescent="0.3">
      <c r="B14" s="50" t="s">
        <v>72</v>
      </c>
      <c r="C14" s="51" t="s">
        <v>73</v>
      </c>
      <c r="D14" s="52" t="s">
        <v>56</v>
      </c>
      <c r="E14" s="52">
        <v>60</v>
      </c>
      <c r="F14" s="52">
        <v>80</v>
      </c>
      <c r="G14" s="52">
        <v>100</v>
      </c>
      <c r="H14" s="51" t="s">
        <v>55</v>
      </c>
      <c r="I14" s="51" t="s">
        <v>69</v>
      </c>
      <c r="J14" s="51" t="s">
        <v>61</v>
      </c>
    </row>
    <row r="15" spans="2:10" ht="14.4" x14ac:dyDescent="0.3">
      <c r="B15" s="50" t="s">
        <v>74</v>
      </c>
      <c r="C15" s="51" t="s">
        <v>75</v>
      </c>
      <c r="D15" s="52" t="s">
        <v>56</v>
      </c>
      <c r="E15" s="52">
        <v>80</v>
      </c>
      <c r="F15" s="52">
        <v>100</v>
      </c>
      <c r="G15" s="52">
        <v>120</v>
      </c>
      <c r="H15" s="51" t="s">
        <v>55</v>
      </c>
      <c r="I15" s="51" t="s">
        <v>69</v>
      </c>
      <c r="J15" s="51" t="s">
        <v>61</v>
      </c>
    </row>
    <row r="16" spans="2:10" ht="14.4" x14ac:dyDescent="0.3">
      <c r="B16" s="50" t="s">
        <v>76</v>
      </c>
      <c r="C16" s="51" t="s">
        <v>77</v>
      </c>
      <c r="D16" s="52" t="s">
        <v>56</v>
      </c>
      <c r="E16" s="52">
        <v>80</v>
      </c>
      <c r="F16" s="52">
        <v>100</v>
      </c>
      <c r="G16" s="52">
        <v>120</v>
      </c>
      <c r="H16" s="51" t="s">
        <v>55</v>
      </c>
      <c r="I16" s="51" t="s">
        <v>69</v>
      </c>
      <c r="J16" s="51" t="s">
        <v>61</v>
      </c>
    </row>
    <row r="17" spans="2:10" ht="14.4" x14ac:dyDescent="0.3">
      <c r="B17" s="50" t="s">
        <v>78</v>
      </c>
      <c r="C17" s="51" t="s">
        <v>79</v>
      </c>
      <c r="D17" s="52" t="s">
        <v>56</v>
      </c>
      <c r="E17" s="52">
        <v>100</v>
      </c>
      <c r="F17" s="52">
        <v>120</v>
      </c>
      <c r="G17" s="52">
        <v>150</v>
      </c>
      <c r="H17" s="51" t="s">
        <v>55</v>
      </c>
      <c r="I17" s="51" t="s">
        <v>69</v>
      </c>
      <c r="J17" s="51" t="s">
        <v>80</v>
      </c>
    </row>
    <row r="18" spans="2:10" ht="14.4" x14ac:dyDescent="0.3">
      <c r="B18" s="50" t="s">
        <v>81</v>
      </c>
      <c r="C18" s="51" t="s">
        <v>82</v>
      </c>
      <c r="D18" s="52" t="s">
        <v>56</v>
      </c>
      <c r="E18" s="52">
        <v>80</v>
      </c>
      <c r="F18" s="52">
        <v>100</v>
      </c>
      <c r="G18" s="52">
        <v>120</v>
      </c>
      <c r="H18" s="51" t="s">
        <v>55</v>
      </c>
      <c r="I18" s="51" t="s">
        <v>69</v>
      </c>
      <c r="J18" s="51" t="s">
        <v>61</v>
      </c>
    </row>
    <row r="19" spans="2:10" ht="14.4" x14ac:dyDescent="0.3">
      <c r="B19" s="50" t="s">
        <v>83</v>
      </c>
      <c r="C19" s="51" t="s">
        <v>84</v>
      </c>
      <c r="D19" s="52" t="s">
        <v>56</v>
      </c>
      <c r="E19" s="52">
        <v>100</v>
      </c>
      <c r="F19" s="52">
        <v>120</v>
      </c>
      <c r="G19" s="52">
        <v>150</v>
      </c>
      <c r="H19" s="51" t="s">
        <v>55</v>
      </c>
      <c r="I19" s="51" t="s">
        <v>69</v>
      </c>
      <c r="J19" s="51" t="s">
        <v>80</v>
      </c>
    </row>
    <row r="20" spans="2:10" ht="14.4" x14ac:dyDescent="0.3">
      <c r="B20" s="50" t="s">
        <v>85</v>
      </c>
      <c r="C20" s="51" t="s">
        <v>86</v>
      </c>
      <c r="D20" s="52" t="s">
        <v>56</v>
      </c>
      <c r="E20" s="52">
        <v>70</v>
      </c>
      <c r="F20" s="52">
        <v>90</v>
      </c>
      <c r="G20" s="52">
        <v>110</v>
      </c>
      <c r="H20" s="51" t="s">
        <v>55</v>
      </c>
      <c r="I20" s="51" t="s">
        <v>69</v>
      </c>
      <c r="J20" s="51" t="s">
        <v>61</v>
      </c>
    </row>
    <row r="21" spans="2:10" ht="14.4" x14ac:dyDescent="0.3">
      <c r="B21" s="50" t="s">
        <v>87</v>
      </c>
      <c r="C21" s="51" t="s">
        <v>88</v>
      </c>
      <c r="D21" s="52" t="s">
        <v>56</v>
      </c>
      <c r="E21" s="52">
        <v>70</v>
      </c>
      <c r="F21" s="52">
        <v>90</v>
      </c>
      <c r="G21" s="52">
        <v>110</v>
      </c>
      <c r="H21" s="51" t="s">
        <v>55</v>
      </c>
      <c r="I21" s="51" t="s">
        <v>69</v>
      </c>
      <c r="J21" s="51" t="s">
        <v>80</v>
      </c>
    </row>
    <row r="22" spans="2:10" ht="14.4" x14ac:dyDescent="0.3">
      <c r="B22" s="50" t="s">
        <v>89</v>
      </c>
      <c r="C22" s="51" t="s">
        <v>90</v>
      </c>
      <c r="D22" s="52" t="s">
        <v>56</v>
      </c>
      <c r="E22" s="52">
        <v>70</v>
      </c>
      <c r="F22" s="52">
        <v>90</v>
      </c>
      <c r="G22" s="52">
        <v>110</v>
      </c>
      <c r="H22" s="51" t="s">
        <v>55</v>
      </c>
      <c r="I22" s="51" t="s">
        <v>69</v>
      </c>
      <c r="J22" s="51" t="s">
        <v>80</v>
      </c>
    </row>
    <row r="23" spans="2:10" ht="14.4" x14ac:dyDescent="0.3">
      <c r="B23" s="50" t="s">
        <v>91</v>
      </c>
      <c r="C23" s="51" t="s">
        <v>92</v>
      </c>
      <c r="D23" s="52" t="s">
        <v>56</v>
      </c>
      <c r="E23" s="52">
        <v>70</v>
      </c>
      <c r="F23" s="52">
        <v>90</v>
      </c>
      <c r="G23" s="52">
        <v>110</v>
      </c>
      <c r="H23" s="51" t="s">
        <v>55</v>
      </c>
      <c r="I23" s="51" t="s">
        <v>69</v>
      </c>
      <c r="J23" s="51" t="s">
        <v>80</v>
      </c>
    </row>
    <row r="24" spans="2:10" ht="14.4" x14ac:dyDescent="0.3">
      <c r="B24" s="50" t="s">
        <v>93</v>
      </c>
      <c r="C24" s="51" t="s">
        <v>94</v>
      </c>
      <c r="D24" s="52" t="s">
        <v>56</v>
      </c>
      <c r="E24" s="52">
        <v>80</v>
      </c>
      <c r="F24" s="52">
        <v>100</v>
      </c>
      <c r="G24" s="52">
        <v>120</v>
      </c>
      <c r="H24" s="51" t="s">
        <v>55</v>
      </c>
      <c r="I24" s="51" t="s">
        <v>69</v>
      </c>
      <c r="J24" s="51" t="s">
        <v>61</v>
      </c>
    </row>
    <row r="25" spans="2:10" ht="14.4" x14ac:dyDescent="0.3">
      <c r="B25" s="50" t="s">
        <v>95</v>
      </c>
      <c r="C25" s="51" t="s">
        <v>96</v>
      </c>
      <c r="D25" s="52" t="s">
        <v>56</v>
      </c>
      <c r="E25" s="52">
        <v>80</v>
      </c>
      <c r="F25" s="52">
        <v>100</v>
      </c>
      <c r="G25" s="52">
        <v>120</v>
      </c>
      <c r="H25" s="51" t="s">
        <v>55</v>
      </c>
      <c r="I25" s="51" t="s">
        <v>69</v>
      </c>
      <c r="J25" s="51" t="s">
        <v>61</v>
      </c>
    </row>
    <row r="26" spans="2:10" ht="14.4" x14ac:dyDescent="0.3">
      <c r="B26" s="50" t="s">
        <v>97</v>
      </c>
      <c r="C26" s="51" t="s">
        <v>98</v>
      </c>
      <c r="D26" s="52" t="s">
        <v>56</v>
      </c>
      <c r="E26" s="52">
        <v>80</v>
      </c>
      <c r="F26" s="52">
        <v>100</v>
      </c>
      <c r="G26" s="52">
        <v>120</v>
      </c>
      <c r="H26" s="51" t="s">
        <v>55</v>
      </c>
      <c r="I26" s="51" t="s">
        <v>69</v>
      </c>
      <c r="J26" s="51" t="s">
        <v>61</v>
      </c>
    </row>
    <row r="27" spans="2:10" ht="14.4" x14ac:dyDescent="0.3">
      <c r="B27" s="50" t="s">
        <v>99</v>
      </c>
      <c r="C27" s="51" t="s">
        <v>100</v>
      </c>
      <c r="D27" s="52" t="s">
        <v>56</v>
      </c>
      <c r="E27" s="52">
        <v>80</v>
      </c>
      <c r="F27" s="52">
        <v>120</v>
      </c>
      <c r="G27" s="52">
        <v>150</v>
      </c>
      <c r="H27" s="51" t="s">
        <v>55</v>
      </c>
      <c r="I27" s="51" t="s">
        <v>69</v>
      </c>
      <c r="J27" s="51" t="s">
        <v>61</v>
      </c>
    </row>
    <row r="28" spans="2:10" ht="14.4" x14ac:dyDescent="0.3">
      <c r="B28" s="48" t="s">
        <v>45</v>
      </c>
      <c r="C28" s="48" t="s">
        <v>46</v>
      </c>
      <c r="D28" s="103" t="s">
        <v>47</v>
      </c>
      <c r="E28" s="104"/>
      <c r="F28" s="104"/>
      <c r="G28" s="105"/>
      <c r="H28" s="48" t="s">
        <v>48</v>
      </c>
      <c r="I28" s="48" t="s">
        <v>39</v>
      </c>
      <c r="J28" s="48" t="s">
        <v>49</v>
      </c>
    </row>
    <row r="29" spans="2:10" ht="14.4" x14ac:dyDescent="0.3">
      <c r="B29" s="49"/>
      <c r="C29" s="49"/>
      <c r="D29" s="48" t="s">
        <v>50</v>
      </c>
      <c r="E29" s="48" t="s">
        <v>51</v>
      </c>
      <c r="F29" s="48" t="s">
        <v>52</v>
      </c>
      <c r="G29" s="48" t="s">
        <v>53</v>
      </c>
      <c r="H29" s="49"/>
      <c r="I29" s="49"/>
      <c r="J29" s="49"/>
    </row>
    <row r="30" spans="2:10" ht="14.4" x14ac:dyDescent="0.3">
      <c r="B30" s="50" t="s">
        <v>101</v>
      </c>
      <c r="C30" s="51" t="s">
        <v>71</v>
      </c>
      <c r="D30" s="52" t="s">
        <v>56</v>
      </c>
      <c r="E30" s="52">
        <v>120</v>
      </c>
      <c r="F30" s="52">
        <v>150</v>
      </c>
      <c r="G30" s="52">
        <v>180</v>
      </c>
      <c r="H30" s="51" t="s">
        <v>102</v>
      </c>
      <c r="I30" s="51" t="s">
        <v>69</v>
      </c>
      <c r="J30" s="51" t="s">
        <v>61</v>
      </c>
    </row>
    <row r="31" spans="2:10" ht="14.4" x14ac:dyDescent="0.3">
      <c r="B31" s="50" t="s">
        <v>103</v>
      </c>
      <c r="C31" s="51" t="s">
        <v>73</v>
      </c>
      <c r="D31" s="52" t="s">
        <v>56</v>
      </c>
      <c r="E31" s="52">
        <v>120</v>
      </c>
      <c r="F31" s="52">
        <v>150</v>
      </c>
      <c r="G31" s="52">
        <v>180</v>
      </c>
      <c r="H31" s="51" t="s">
        <v>102</v>
      </c>
      <c r="I31" s="51" t="s">
        <v>69</v>
      </c>
      <c r="J31" s="51" t="s">
        <v>61</v>
      </c>
    </row>
    <row r="32" spans="2:10" ht="14.4" x14ac:dyDescent="0.3">
      <c r="B32" s="50" t="s">
        <v>104</v>
      </c>
      <c r="C32" s="51" t="s">
        <v>75</v>
      </c>
      <c r="D32" s="52" t="s">
        <v>56</v>
      </c>
      <c r="E32" s="52">
        <v>300</v>
      </c>
      <c r="F32" s="52">
        <v>320</v>
      </c>
      <c r="G32" s="52">
        <v>380</v>
      </c>
      <c r="H32" s="51" t="s">
        <v>105</v>
      </c>
      <c r="I32" s="51" t="s">
        <v>69</v>
      </c>
      <c r="J32" s="51" t="s">
        <v>61</v>
      </c>
    </row>
    <row r="33" spans="2:10" ht="14.4" x14ac:dyDescent="0.3">
      <c r="B33" s="50" t="s">
        <v>106</v>
      </c>
      <c r="C33" s="51" t="s">
        <v>77</v>
      </c>
      <c r="D33" s="52" t="s">
        <v>56</v>
      </c>
      <c r="E33" s="52">
        <v>300</v>
      </c>
      <c r="F33" s="52">
        <v>320</v>
      </c>
      <c r="G33" s="52">
        <v>380</v>
      </c>
      <c r="H33" s="51" t="s">
        <v>105</v>
      </c>
      <c r="I33" s="51" t="s">
        <v>69</v>
      </c>
      <c r="J33" s="51" t="s">
        <v>61</v>
      </c>
    </row>
    <row r="34" spans="2:10" ht="14.4" x14ac:dyDescent="0.3">
      <c r="B34" s="50" t="s">
        <v>107</v>
      </c>
      <c r="C34" s="51" t="s">
        <v>108</v>
      </c>
      <c r="D34" s="52" t="s">
        <v>56</v>
      </c>
      <c r="E34" s="52">
        <v>400</v>
      </c>
      <c r="F34" s="52">
        <v>420</v>
      </c>
      <c r="G34" s="52">
        <v>450</v>
      </c>
      <c r="H34" s="51" t="s">
        <v>105</v>
      </c>
      <c r="I34" s="51" t="s">
        <v>69</v>
      </c>
      <c r="J34" s="51" t="s">
        <v>80</v>
      </c>
    </row>
    <row r="35" spans="2:10" ht="14.4" x14ac:dyDescent="0.3">
      <c r="B35" s="50" t="s">
        <v>109</v>
      </c>
      <c r="C35" s="51" t="s">
        <v>82</v>
      </c>
      <c r="D35" s="52" t="s">
        <v>56</v>
      </c>
      <c r="E35" s="52">
        <v>400</v>
      </c>
      <c r="F35" s="52">
        <v>420</v>
      </c>
      <c r="G35" s="52">
        <v>450</v>
      </c>
      <c r="H35" s="51" t="s">
        <v>105</v>
      </c>
      <c r="I35" s="51" t="s">
        <v>69</v>
      </c>
      <c r="J35" s="51" t="s">
        <v>61</v>
      </c>
    </row>
    <row r="36" spans="2:10" ht="14.4" x14ac:dyDescent="0.3">
      <c r="B36" s="50" t="s">
        <v>110</v>
      </c>
      <c r="C36" s="53" t="s">
        <v>84</v>
      </c>
      <c r="D36" s="52" t="s">
        <v>56</v>
      </c>
      <c r="E36" s="52">
        <v>400</v>
      </c>
      <c r="F36" s="52">
        <v>420</v>
      </c>
      <c r="G36" s="52">
        <v>450</v>
      </c>
      <c r="H36" s="53" t="s">
        <v>105</v>
      </c>
      <c r="I36" s="51" t="s">
        <v>69</v>
      </c>
      <c r="J36" s="51" t="s">
        <v>80</v>
      </c>
    </row>
    <row r="37" spans="2:10" ht="14.4" x14ac:dyDescent="0.3">
      <c r="B37" s="50" t="s">
        <v>111</v>
      </c>
      <c r="C37" s="51" t="s">
        <v>71</v>
      </c>
      <c r="D37" s="52" t="s">
        <v>56</v>
      </c>
      <c r="E37" s="52">
        <v>200</v>
      </c>
      <c r="F37" s="52">
        <v>220</v>
      </c>
      <c r="G37" s="52">
        <v>250</v>
      </c>
      <c r="H37" s="51" t="s">
        <v>112</v>
      </c>
      <c r="I37" s="51" t="s">
        <v>69</v>
      </c>
      <c r="J37" s="51" t="s">
        <v>61</v>
      </c>
    </row>
    <row r="38" spans="2:10" ht="14.4" x14ac:dyDescent="0.3">
      <c r="B38" s="50" t="s">
        <v>113</v>
      </c>
      <c r="C38" s="51" t="s">
        <v>73</v>
      </c>
      <c r="D38" s="52" t="s">
        <v>56</v>
      </c>
      <c r="E38" s="52">
        <v>200</v>
      </c>
      <c r="F38" s="52">
        <v>220</v>
      </c>
      <c r="G38" s="52">
        <v>250</v>
      </c>
      <c r="H38" s="51" t="s">
        <v>112</v>
      </c>
      <c r="I38" s="51" t="s">
        <v>69</v>
      </c>
      <c r="J38" s="51" t="s">
        <v>61</v>
      </c>
    </row>
    <row r="39" spans="2:10" ht="14.4" x14ac:dyDescent="0.3">
      <c r="B39" s="50" t="s">
        <v>114</v>
      </c>
      <c r="C39" s="51" t="s">
        <v>71</v>
      </c>
      <c r="D39" s="52" t="s">
        <v>56</v>
      </c>
      <c r="E39" s="52">
        <v>150</v>
      </c>
      <c r="F39" s="52">
        <v>180</v>
      </c>
      <c r="G39" s="52">
        <v>200</v>
      </c>
      <c r="H39" s="51" t="s">
        <v>115</v>
      </c>
      <c r="I39" s="51" t="s">
        <v>69</v>
      </c>
      <c r="J39" s="51" t="s">
        <v>61</v>
      </c>
    </row>
    <row r="40" spans="2:10" ht="14.4" x14ac:dyDescent="0.3">
      <c r="B40" s="50" t="s">
        <v>116</v>
      </c>
      <c r="C40" s="51" t="s">
        <v>73</v>
      </c>
      <c r="D40" s="52" t="s">
        <v>56</v>
      </c>
      <c r="E40" s="52">
        <v>150</v>
      </c>
      <c r="F40" s="52">
        <v>180</v>
      </c>
      <c r="G40" s="52">
        <v>200</v>
      </c>
      <c r="H40" s="51" t="s">
        <v>115</v>
      </c>
      <c r="I40" s="51" t="s">
        <v>69</v>
      </c>
      <c r="J40" s="51" t="s">
        <v>61</v>
      </c>
    </row>
    <row r="41" spans="2:10" ht="14.4" x14ac:dyDescent="0.3">
      <c r="B41" s="50" t="s">
        <v>117</v>
      </c>
      <c r="C41" s="51" t="s">
        <v>118</v>
      </c>
      <c r="D41" s="52" t="s">
        <v>56</v>
      </c>
      <c r="E41" s="52">
        <v>180</v>
      </c>
      <c r="F41" s="52">
        <v>220</v>
      </c>
      <c r="G41" s="52">
        <v>250</v>
      </c>
      <c r="H41" s="51" t="s">
        <v>102</v>
      </c>
      <c r="I41" s="51" t="s">
        <v>69</v>
      </c>
      <c r="J41" s="51" t="s">
        <v>61</v>
      </c>
    </row>
    <row r="42" spans="2:10" ht="14.4" x14ac:dyDescent="0.3">
      <c r="B42" s="50" t="s">
        <v>119</v>
      </c>
      <c r="C42" s="51" t="s">
        <v>94</v>
      </c>
      <c r="D42" s="52" t="s">
        <v>56</v>
      </c>
      <c r="E42" s="52">
        <v>300</v>
      </c>
      <c r="F42" s="52">
        <v>320</v>
      </c>
      <c r="G42" s="52">
        <v>380</v>
      </c>
      <c r="H42" s="51" t="s">
        <v>102</v>
      </c>
      <c r="I42" s="51" t="s">
        <v>69</v>
      </c>
      <c r="J42" s="51" t="s">
        <v>61</v>
      </c>
    </row>
    <row r="43" spans="2:10" ht="14.4" x14ac:dyDescent="0.3">
      <c r="B43" s="50" t="s">
        <v>120</v>
      </c>
      <c r="C43" s="53" t="s">
        <v>96</v>
      </c>
      <c r="D43" s="52" t="s">
        <v>56</v>
      </c>
      <c r="E43" s="52">
        <v>300</v>
      </c>
      <c r="F43" s="52">
        <v>320</v>
      </c>
      <c r="G43" s="52">
        <v>380</v>
      </c>
      <c r="H43" s="51" t="s">
        <v>105</v>
      </c>
      <c r="I43" s="51" t="s">
        <v>69</v>
      </c>
      <c r="J43" s="51" t="s">
        <v>61</v>
      </c>
    </row>
    <row r="44" spans="2:10" ht="14.4" x14ac:dyDescent="0.3">
      <c r="B44" s="50" t="s">
        <v>121</v>
      </c>
      <c r="C44" s="51" t="s">
        <v>88</v>
      </c>
      <c r="D44" s="52" t="s">
        <v>56</v>
      </c>
      <c r="E44" s="52">
        <v>150</v>
      </c>
      <c r="F44" s="52">
        <v>180</v>
      </c>
      <c r="G44" s="52">
        <v>210</v>
      </c>
      <c r="H44" s="51" t="s">
        <v>105</v>
      </c>
      <c r="I44" s="51" t="s">
        <v>69</v>
      </c>
      <c r="J44" s="51" t="s">
        <v>80</v>
      </c>
    </row>
    <row r="45" spans="2:10" ht="14.4" x14ac:dyDescent="0.3">
      <c r="B45" s="50" t="s">
        <v>122</v>
      </c>
      <c r="C45" s="51" t="s">
        <v>92</v>
      </c>
      <c r="D45" s="52" t="s">
        <v>56</v>
      </c>
      <c r="E45" s="52">
        <v>150</v>
      </c>
      <c r="F45" s="52">
        <v>180</v>
      </c>
      <c r="G45" s="52">
        <v>210</v>
      </c>
      <c r="H45" s="51" t="s">
        <v>105</v>
      </c>
      <c r="I45" s="51" t="s">
        <v>69</v>
      </c>
      <c r="J45" s="51" t="s">
        <v>80</v>
      </c>
    </row>
    <row r="46" spans="2:10" ht="14.4" x14ac:dyDescent="0.3">
      <c r="B46" s="50" t="s">
        <v>123</v>
      </c>
      <c r="C46" s="51" t="s">
        <v>90</v>
      </c>
      <c r="D46" s="52" t="s">
        <v>56</v>
      </c>
      <c r="E46" s="52">
        <v>150</v>
      </c>
      <c r="F46" s="52">
        <v>180</v>
      </c>
      <c r="G46" s="52">
        <v>210</v>
      </c>
      <c r="H46" s="51" t="s">
        <v>102</v>
      </c>
      <c r="I46" s="51" t="s">
        <v>69</v>
      </c>
      <c r="J46" s="51" t="s">
        <v>80</v>
      </c>
    </row>
    <row r="47" spans="2:10" ht="14.4" x14ac:dyDescent="0.3">
      <c r="B47" s="50" t="s">
        <v>124</v>
      </c>
      <c r="C47" s="51" t="s">
        <v>71</v>
      </c>
      <c r="D47" s="52" t="s">
        <v>56</v>
      </c>
      <c r="E47" s="52">
        <v>120</v>
      </c>
      <c r="F47" s="52">
        <v>150</v>
      </c>
      <c r="G47" s="52">
        <v>180</v>
      </c>
      <c r="H47" s="51" t="s">
        <v>125</v>
      </c>
      <c r="I47" s="51" t="s">
        <v>69</v>
      </c>
      <c r="J47" s="51" t="s">
        <v>61</v>
      </c>
    </row>
    <row r="48" spans="2:10" ht="14.4" x14ac:dyDescent="0.3">
      <c r="B48" s="50" t="s">
        <v>126</v>
      </c>
      <c r="C48" s="51" t="s">
        <v>73</v>
      </c>
      <c r="D48" s="52" t="s">
        <v>56</v>
      </c>
      <c r="E48" s="52">
        <v>120</v>
      </c>
      <c r="F48" s="52">
        <v>150</v>
      </c>
      <c r="G48" s="52">
        <v>180</v>
      </c>
      <c r="H48" s="51" t="s">
        <v>125</v>
      </c>
      <c r="I48" s="51" t="s">
        <v>69</v>
      </c>
      <c r="J48" s="51" t="s">
        <v>61</v>
      </c>
    </row>
    <row r="49" spans="2:10" ht="14.4" x14ac:dyDescent="0.3">
      <c r="B49" s="50" t="s">
        <v>127</v>
      </c>
      <c r="C49" s="51" t="s">
        <v>86</v>
      </c>
      <c r="D49" s="52" t="s">
        <v>56</v>
      </c>
      <c r="E49" s="52">
        <v>130</v>
      </c>
      <c r="F49" s="52">
        <v>160</v>
      </c>
      <c r="G49" s="52">
        <v>190</v>
      </c>
      <c r="H49" s="51" t="s">
        <v>102</v>
      </c>
      <c r="I49" s="51" t="s">
        <v>69</v>
      </c>
      <c r="J49" s="49"/>
    </row>
    <row r="50" spans="2:10" ht="14.4" x14ac:dyDescent="0.3">
      <c r="B50" s="48" t="s">
        <v>45</v>
      </c>
      <c r="C50" s="48" t="s">
        <v>46</v>
      </c>
      <c r="D50" s="103" t="s">
        <v>47</v>
      </c>
      <c r="E50" s="104"/>
      <c r="F50" s="104"/>
      <c r="G50" s="105"/>
      <c r="H50" s="48" t="s">
        <v>48</v>
      </c>
      <c r="I50" s="48" t="s">
        <v>39</v>
      </c>
      <c r="J50" s="48" t="s">
        <v>49</v>
      </c>
    </row>
    <row r="51" spans="2:10" ht="14.4" x14ac:dyDescent="0.3">
      <c r="B51" s="49"/>
      <c r="C51" s="49"/>
      <c r="D51" s="48" t="s">
        <v>50</v>
      </c>
      <c r="E51" s="48" t="s">
        <v>51</v>
      </c>
      <c r="F51" s="48" t="s">
        <v>52</v>
      </c>
      <c r="G51" s="48" t="s">
        <v>53</v>
      </c>
      <c r="H51" s="49"/>
      <c r="I51" s="49"/>
      <c r="J51" s="49"/>
    </row>
    <row r="52" spans="2:10" ht="14.4" x14ac:dyDescent="0.3">
      <c r="B52" s="50" t="s">
        <v>128</v>
      </c>
      <c r="C52" s="51" t="s">
        <v>129</v>
      </c>
      <c r="D52" s="52" t="s">
        <v>56</v>
      </c>
      <c r="E52" s="52">
        <v>80</v>
      </c>
      <c r="F52" s="52">
        <v>120</v>
      </c>
      <c r="G52" s="52">
        <v>150</v>
      </c>
      <c r="H52" s="51" t="s">
        <v>130</v>
      </c>
      <c r="I52" s="51" t="s">
        <v>69</v>
      </c>
      <c r="J52" s="51" t="s">
        <v>61</v>
      </c>
    </row>
    <row r="53" spans="2:10" ht="14.4" x14ac:dyDescent="0.3">
      <c r="B53" s="50" t="s">
        <v>131</v>
      </c>
      <c r="C53" s="51" t="s">
        <v>132</v>
      </c>
      <c r="D53" s="52" t="s">
        <v>56</v>
      </c>
      <c r="E53" s="52">
        <v>70</v>
      </c>
      <c r="F53" s="52">
        <v>150</v>
      </c>
      <c r="G53" s="52">
        <v>200</v>
      </c>
      <c r="H53" s="51" t="s">
        <v>133</v>
      </c>
      <c r="I53" s="51" t="s">
        <v>69</v>
      </c>
      <c r="J53" s="51" t="s">
        <v>61</v>
      </c>
    </row>
    <row r="54" spans="2:10" ht="14.4" x14ac:dyDescent="0.3">
      <c r="B54" s="50" t="s">
        <v>134</v>
      </c>
      <c r="C54" s="51" t="s">
        <v>135</v>
      </c>
      <c r="D54" s="52" t="s">
        <v>56</v>
      </c>
      <c r="E54" s="52">
        <v>80</v>
      </c>
      <c r="F54" s="52">
        <v>110</v>
      </c>
      <c r="G54" s="52">
        <v>140</v>
      </c>
      <c r="H54" s="51" t="s">
        <v>136</v>
      </c>
      <c r="I54" s="51" t="s">
        <v>69</v>
      </c>
      <c r="J54" s="51" t="s">
        <v>61</v>
      </c>
    </row>
    <row r="55" spans="2:10" ht="14.4" x14ac:dyDescent="0.3">
      <c r="B55" s="50" t="s">
        <v>137</v>
      </c>
      <c r="C55" s="51" t="s">
        <v>138</v>
      </c>
      <c r="D55" s="52" t="s">
        <v>56</v>
      </c>
      <c r="E55" s="52">
        <v>80</v>
      </c>
      <c r="F55" s="52">
        <v>110</v>
      </c>
      <c r="G55" s="52">
        <v>140</v>
      </c>
      <c r="H55" s="51" t="s">
        <v>139</v>
      </c>
      <c r="I55" s="51" t="s">
        <v>69</v>
      </c>
      <c r="J55" s="51" t="s">
        <v>61</v>
      </c>
    </row>
    <row r="56" spans="2:10" ht="14.4" x14ac:dyDescent="0.3">
      <c r="B56" s="50" t="s">
        <v>140</v>
      </c>
      <c r="C56" s="51" t="s">
        <v>141</v>
      </c>
      <c r="D56" s="108">
        <v>380</v>
      </c>
      <c r="E56" s="104"/>
      <c r="F56" s="104"/>
      <c r="G56" s="105"/>
      <c r="H56" s="51" t="s">
        <v>142</v>
      </c>
      <c r="I56" s="51" t="s">
        <v>69</v>
      </c>
      <c r="J56" s="51" t="s">
        <v>61</v>
      </c>
    </row>
    <row r="57" spans="2:10" ht="14.4" x14ac:dyDescent="0.3">
      <c r="B57" s="50" t="s">
        <v>143</v>
      </c>
      <c r="C57" s="51" t="s">
        <v>144</v>
      </c>
      <c r="D57" s="52" t="s">
        <v>56</v>
      </c>
      <c r="E57" s="52">
        <v>50</v>
      </c>
      <c r="F57" s="52">
        <v>70</v>
      </c>
      <c r="G57" s="52">
        <v>90</v>
      </c>
      <c r="H57" s="51" t="s">
        <v>145</v>
      </c>
      <c r="I57" s="51" t="s">
        <v>69</v>
      </c>
      <c r="J57" s="51" t="s">
        <v>61</v>
      </c>
    </row>
    <row r="58" spans="2:10" ht="14.4" x14ac:dyDescent="0.3">
      <c r="B58" s="50" t="s">
        <v>146</v>
      </c>
      <c r="C58" s="51" t="s">
        <v>147</v>
      </c>
      <c r="D58" s="52" t="s">
        <v>56</v>
      </c>
      <c r="E58" s="52">
        <v>0</v>
      </c>
      <c r="F58" s="52">
        <v>0</v>
      </c>
      <c r="G58" s="52">
        <v>0</v>
      </c>
      <c r="H58" s="51" t="s">
        <v>148</v>
      </c>
      <c r="I58" s="51" t="s">
        <v>69</v>
      </c>
      <c r="J58" s="51" t="s">
        <v>80</v>
      </c>
    </row>
    <row r="59" spans="2:10" ht="14.4" x14ac:dyDescent="0.3">
      <c r="B59" s="50" t="s">
        <v>149</v>
      </c>
      <c r="C59" s="51" t="s">
        <v>150</v>
      </c>
      <c r="D59" s="52" t="s">
        <v>56</v>
      </c>
      <c r="E59" s="52">
        <v>0</v>
      </c>
      <c r="F59" s="52">
        <v>0</v>
      </c>
      <c r="G59" s="52">
        <v>0</v>
      </c>
      <c r="H59" s="51" t="s">
        <v>151</v>
      </c>
      <c r="I59" s="51" t="s">
        <v>69</v>
      </c>
      <c r="J59" s="51" t="s">
        <v>80</v>
      </c>
    </row>
    <row r="60" spans="2:10" ht="14.4" x14ac:dyDescent="0.3">
      <c r="B60" s="48" t="s">
        <v>45</v>
      </c>
      <c r="C60" s="48" t="s">
        <v>46</v>
      </c>
      <c r="D60" s="103" t="s">
        <v>47</v>
      </c>
      <c r="E60" s="104"/>
      <c r="F60" s="104"/>
      <c r="G60" s="105"/>
      <c r="H60" s="48" t="s">
        <v>48</v>
      </c>
      <c r="I60" s="48" t="s">
        <v>39</v>
      </c>
      <c r="J60" s="48" t="s">
        <v>49</v>
      </c>
    </row>
    <row r="61" spans="2:10" ht="14.4" x14ac:dyDescent="0.3">
      <c r="B61" s="49"/>
      <c r="C61" s="49"/>
      <c r="D61" s="48" t="s">
        <v>50</v>
      </c>
      <c r="E61" s="48" t="s">
        <v>51</v>
      </c>
      <c r="F61" s="48" t="s">
        <v>52</v>
      </c>
      <c r="G61" s="48" t="s">
        <v>53</v>
      </c>
      <c r="H61" s="49"/>
      <c r="I61" s="49"/>
      <c r="J61" s="49"/>
    </row>
    <row r="62" spans="2:10" ht="14.4" x14ac:dyDescent="0.3">
      <c r="B62" s="50" t="s">
        <v>152</v>
      </c>
      <c r="C62" s="51" t="s">
        <v>55</v>
      </c>
      <c r="D62" s="54" t="s">
        <v>56</v>
      </c>
      <c r="E62" s="55" t="s">
        <v>153</v>
      </c>
      <c r="F62" s="55" t="s">
        <v>153</v>
      </c>
      <c r="G62" s="55" t="s">
        <v>153</v>
      </c>
      <c r="H62" s="51" t="s">
        <v>55</v>
      </c>
      <c r="I62" s="51" t="s">
        <v>154</v>
      </c>
      <c r="J62" s="51" t="s">
        <v>155</v>
      </c>
    </row>
    <row r="63" spans="2:10" ht="14.4" x14ac:dyDescent="0.3">
      <c r="B63" s="50" t="s">
        <v>156</v>
      </c>
      <c r="C63" s="51" t="s">
        <v>55</v>
      </c>
      <c r="D63" s="54" t="s">
        <v>56</v>
      </c>
      <c r="E63" s="55" t="s">
        <v>153</v>
      </c>
      <c r="F63" s="55" t="s">
        <v>153</v>
      </c>
      <c r="G63" s="55" t="s">
        <v>153</v>
      </c>
      <c r="H63" s="51" t="s">
        <v>55</v>
      </c>
      <c r="I63" s="51" t="s">
        <v>154</v>
      </c>
      <c r="J63" s="51" t="s">
        <v>61</v>
      </c>
    </row>
    <row r="64" spans="2:10" ht="14.4" x14ac:dyDescent="0.3">
      <c r="B64" s="50" t="s">
        <v>157</v>
      </c>
      <c r="C64" s="51" t="s">
        <v>55</v>
      </c>
      <c r="D64" s="54" t="s">
        <v>56</v>
      </c>
      <c r="E64" s="55" t="s">
        <v>153</v>
      </c>
      <c r="F64" s="55" t="s">
        <v>153</v>
      </c>
      <c r="G64" s="55" t="s">
        <v>153</v>
      </c>
      <c r="H64" s="51" t="s">
        <v>55</v>
      </c>
      <c r="I64" s="51" t="s">
        <v>154</v>
      </c>
      <c r="J64" s="51" t="s">
        <v>61</v>
      </c>
    </row>
    <row r="65" spans="2:10" ht="14.4" x14ac:dyDescent="0.3">
      <c r="B65" s="50" t="s">
        <v>158</v>
      </c>
      <c r="C65" s="51" t="s">
        <v>55</v>
      </c>
      <c r="D65" s="54" t="s">
        <v>56</v>
      </c>
      <c r="E65" s="52">
        <v>50</v>
      </c>
      <c r="F65" s="52">
        <v>70</v>
      </c>
      <c r="G65" s="52">
        <v>90</v>
      </c>
      <c r="H65" s="51" t="s">
        <v>55</v>
      </c>
      <c r="I65" s="51" t="s">
        <v>154</v>
      </c>
      <c r="J65" s="51" t="s">
        <v>61</v>
      </c>
    </row>
    <row r="66" spans="2:10" ht="14.4" x14ac:dyDescent="0.3">
      <c r="B66" s="109" t="s">
        <v>159</v>
      </c>
      <c r="C66" s="104"/>
      <c r="D66" s="104"/>
      <c r="E66" s="104"/>
      <c r="F66" s="104"/>
      <c r="G66" s="104"/>
      <c r="H66" s="104"/>
      <c r="I66" s="104"/>
      <c r="J66" s="105"/>
    </row>
    <row r="67" spans="2:10" ht="14.4" x14ac:dyDescent="0.3">
      <c r="B67" s="56" t="s">
        <v>160</v>
      </c>
      <c r="C67" s="56" t="s">
        <v>161</v>
      </c>
      <c r="D67" s="106" t="s">
        <v>162</v>
      </c>
      <c r="E67" s="91"/>
      <c r="F67" s="91"/>
      <c r="G67" s="91"/>
      <c r="H67" s="85"/>
      <c r="I67" s="56" t="s">
        <v>160</v>
      </c>
      <c r="J67" s="56" t="s">
        <v>161</v>
      </c>
    </row>
    <row r="68" spans="2:10" ht="14.4" x14ac:dyDescent="0.3">
      <c r="B68" s="49" t="s">
        <v>163</v>
      </c>
      <c r="C68" s="49" t="s">
        <v>164</v>
      </c>
      <c r="D68" s="86"/>
      <c r="E68" s="92"/>
      <c r="F68" s="92"/>
      <c r="G68" s="92"/>
      <c r="H68" s="87"/>
      <c r="I68" s="49" t="s">
        <v>165</v>
      </c>
      <c r="J68" s="49" t="s">
        <v>166</v>
      </c>
    </row>
    <row r="69" spans="2:10" ht="14.4" x14ac:dyDescent="0.3">
      <c r="B69" s="49" t="s">
        <v>167</v>
      </c>
      <c r="C69" s="49" t="s">
        <v>168</v>
      </c>
      <c r="D69" s="86"/>
      <c r="E69" s="92"/>
      <c r="F69" s="92"/>
      <c r="G69" s="92"/>
      <c r="H69" s="87"/>
      <c r="I69" s="49" t="s">
        <v>169</v>
      </c>
      <c r="J69" s="49" t="s">
        <v>170</v>
      </c>
    </row>
    <row r="70" spans="2:10" ht="14.4" x14ac:dyDescent="0.3">
      <c r="B70" s="49" t="s">
        <v>171</v>
      </c>
      <c r="C70" s="49" t="s">
        <v>172</v>
      </c>
      <c r="D70" s="86"/>
      <c r="E70" s="92"/>
      <c r="F70" s="92"/>
      <c r="G70" s="92"/>
      <c r="H70" s="87"/>
      <c r="I70" s="49" t="s">
        <v>173</v>
      </c>
      <c r="J70" s="49" t="s">
        <v>174</v>
      </c>
    </row>
    <row r="71" spans="2:10" ht="14.4" x14ac:dyDescent="0.3">
      <c r="B71" s="49" t="s">
        <v>175</v>
      </c>
      <c r="C71" s="49" t="s">
        <v>176</v>
      </c>
      <c r="D71" s="86"/>
      <c r="E71" s="92"/>
      <c r="F71" s="92"/>
      <c r="G71" s="92"/>
      <c r="H71" s="87"/>
      <c r="I71" s="49" t="s">
        <v>177</v>
      </c>
      <c r="J71" s="49" t="s">
        <v>178</v>
      </c>
    </row>
    <row r="72" spans="2:10" ht="14.4" x14ac:dyDescent="0.3">
      <c r="B72" s="49" t="s">
        <v>179</v>
      </c>
      <c r="C72" s="49" t="s">
        <v>180</v>
      </c>
      <c r="D72" s="86"/>
      <c r="E72" s="92"/>
      <c r="F72" s="92"/>
      <c r="G72" s="92"/>
      <c r="H72" s="87"/>
      <c r="I72" s="49" t="s">
        <v>181</v>
      </c>
      <c r="J72" s="49" t="s">
        <v>182</v>
      </c>
    </row>
    <row r="73" spans="2:10" ht="14.4" x14ac:dyDescent="0.3">
      <c r="B73" s="49" t="s">
        <v>183</v>
      </c>
      <c r="C73" s="49" t="s">
        <v>184</v>
      </c>
      <c r="D73" s="86"/>
      <c r="E73" s="92"/>
      <c r="F73" s="92"/>
      <c r="G73" s="92"/>
      <c r="H73" s="87"/>
      <c r="I73" s="49" t="s">
        <v>185</v>
      </c>
      <c r="J73" s="49" t="s">
        <v>186</v>
      </c>
    </row>
    <row r="74" spans="2:10" ht="14.4" x14ac:dyDescent="0.3">
      <c r="B74" s="49" t="s">
        <v>187</v>
      </c>
      <c r="C74" s="49" t="s">
        <v>188</v>
      </c>
      <c r="D74" s="86"/>
      <c r="E74" s="92"/>
      <c r="F74" s="92"/>
      <c r="G74" s="92"/>
      <c r="H74" s="87"/>
      <c r="I74" s="49" t="s">
        <v>189</v>
      </c>
      <c r="J74" s="49" t="s">
        <v>190</v>
      </c>
    </row>
    <row r="75" spans="2:10" ht="14.4" x14ac:dyDescent="0.3">
      <c r="B75" s="49" t="s">
        <v>191</v>
      </c>
      <c r="C75" s="49" t="s">
        <v>192</v>
      </c>
      <c r="D75" s="93"/>
      <c r="E75" s="94"/>
      <c r="F75" s="94"/>
      <c r="G75" s="94"/>
      <c r="H75" s="95"/>
      <c r="I75" s="49" t="s">
        <v>56</v>
      </c>
      <c r="J75" s="49" t="s">
        <v>193</v>
      </c>
    </row>
  </sheetData>
  <mergeCells count="9">
    <mergeCell ref="D60:G60"/>
    <mergeCell ref="D67:H75"/>
    <mergeCell ref="B2:J4"/>
    <mergeCell ref="D5:G5"/>
    <mergeCell ref="D11:G11"/>
    <mergeCell ref="D28:G28"/>
    <mergeCell ref="D50:G50"/>
    <mergeCell ref="D56:G56"/>
    <mergeCell ref="B66:J66"/>
  </mergeCells>
  <pageMargins left="0.7" right="0.7" top="0.75" bottom="0.75" header="0.3" footer="0.3"/>
  <ignoredErrors>
    <ignoredError sqref="E7:G10" numberStoredAsText="1"/>
  </ignoredError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999"/>
  <sheetViews>
    <sheetView workbookViewId="0"/>
  </sheetViews>
  <sheetFormatPr defaultColWidth="14.44140625" defaultRowHeight="15" customHeight="1" x14ac:dyDescent="0.3"/>
  <cols>
    <col min="1" max="1" width="8.6640625" customWidth="1"/>
    <col min="2" max="2" width="10.88671875" customWidth="1"/>
    <col min="3" max="3" width="11" customWidth="1"/>
    <col min="4" max="26" width="8.6640625" customWidth="1"/>
  </cols>
  <sheetData>
    <row r="1" spans="1:4" ht="14.25" customHeight="1" x14ac:dyDescent="0.3">
      <c r="A1" s="57" t="s">
        <v>194</v>
      </c>
      <c r="B1" s="57" t="s">
        <v>39</v>
      </c>
      <c r="C1" s="57" t="s">
        <v>195</v>
      </c>
      <c r="D1" s="57" t="s">
        <v>196</v>
      </c>
    </row>
    <row r="2" spans="1:4" ht="14.25" customHeight="1" x14ac:dyDescent="0.3">
      <c r="A2" s="57" t="s">
        <v>51</v>
      </c>
      <c r="B2" s="57" t="s">
        <v>197</v>
      </c>
      <c r="C2" s="58">
        <v>0.25</v>
      </c>
      <c r="D2" s="59" t="str">
        <f t="shared" ref="D2:D13" si="0">TRIM(A2) &amp; "|" &amp; TRIM(B2)</f>
        <v>50 nmol|DESALT</v>
      </c>
    </row>
    <row r="3" spans="1:4" ht="14.25" customHeight="1" x14ac:dyDescent="0.3">
      <c r="A3" s="57" t="s">
        <v>52</v>
      </c>
      <c r="B3" s="57" t="s">
        <v>197</v>
      </c>
      <c r="C3" s="58">
        <v>0.3</v>
      </c>
      <c r="D3" s="59" t="str">
        <f t="shared" si="0"/>
        <v>100 nmol|DESALT</v>
      </c>
    </row>
    <row r="4" spans="1:4" ht="14.25" customHeight="1" x14ac:dyDescent="0.3">
      <c r="A4" s="57" t="s">
        <v>53</v>
      </c>
      <c r="B4" s="57" t="s">
        <v>197</v>
      </c>
      <c r="C4" s="58">
        <v>0.4</v>
      </c>
      <c r="D4" s="59" t="str">
        <f t="shared" si="0"/>
        <v>200 nmol|DESALT</v>
      </c>
    </row>
    <row r="5" spans="1:4" ht="14.25" customHeight="1" x14ac:dyDescent="0.3">
      <c r="A5" s="57" t="s">
        <v>51</v>
      </c>
      <c r="B5" s="57" t="s">
        <v>69</v>
      </c>
      <c r="C5" s="58">
        <v>0.35</v>
      </c>
      <c r="D5" s="59" t="str">
        <f t="shared" si="0"/>
        <v>50 nmol|HPLC</v>
      </c>
    </row>
    <row r="6" spans="1:4" ht="14.25" customHeight="1" x14ac:dyDescent="0.3">
      <c r="A6" s="57" t="s">
        <v>52</v>
      </c>
      <c r="B6" s="57" t="s">
        <v>69</v>
      </c>
      <c r="C6" s="58">
        <v>0.4</v>
      </c>
      <c r="D6" s="59" t="str">
        <f t="shared" si="0"/>
        <v>100 nmol|HPLC</v>
      </c>
    </row>
    <row r="7" spans="1:4" ht="14.25" customHeight="1" x14ac:dyDescent="0.3">
      <c r="A7" s="57" t="s">
        <v>53</v>
      </c>
      <c r="B7" s="57" t="s">
        <v>69</v>
      </c>
      <c r="C7" s="58">
        <v>0.5</v>
      </c>
      <c r="D7" s="59" t="str">
        <f t="shared" si="0"/>
        <v>200 nmol|HPLC</v>
      </c>
    </row>
    <row r="8" spans="1:4" ht="14.25" customHeight="1" x14ac:dyDescent="0.3">
      <c r="A8" s="57" t="s">
        <v>51</v>
      </c>
      <c r="B8" s="57" t="s">
        <v>198</v>
      </c>
      <c r="C8" s="58">
        <v>0.3</v>
      </c>
      <c r="D8" s="59" t="str">
        <f t="shared" si="0"/>
        <v>50 nmol|RPC</v>
      </c>
    </row>
    <row r="9" spans="1:4" ht="14.25" customHeight="1" x14ac:dyDescent="0.3">
      <c r="A9" s="57" t="s">
        <v>52</v>
      </c>
      <c r="B9" s="57" t="s">
        <v>198</v>
      </c>
      <c r="C9" s="58">
        <v>0.35</v>
      </c>
      <c r="D9" s="59" t="str">
        <f t="shared" si="0"/>
        <v>100 nmol|RPC</v>
      </c>
    </row>
    <row r="10" spans="1:4" ht="14.25" customHeight="1" x14ac:dyDescent="0.3">
      <c r="A10" s="57" t="s">
        <v>53</v>
      </c>
      <c r="B10" s="57" t="s">
        <v>198</v>
      </c>
      <c r="C10" s="58">
        <v>0.45</v>
      </c>
      <c r="D10" s="59" t="str">
        <f t="shared" si="0"/>
        <v>200 nmol|RPC</v>
      </c>
    </row>
    <row r="11" spans="1:4" ht="14.25" customHeight="1" x14ac:dyDescent="0.3">
      <c r="A11" s="57" t="s">
        <v>51</v>
      </c>
      <c r="B11" s="57" t="s">
        <v>62</v>
      </c>
      <c r="C11" s="58">
        <v>0.3</v>
      </c>
      <c r="D11" s="59" t="str">
        <f t="shared" si="0"/>
        <v>50 nmol|OPC</v>
      </c>
    </row>
    <row r="12" spans="1:4" ht="14.25" customHeight="1" x14ac:dyDescent="0.3">
      <c r="A12" s="57" t="s">
        <v>52</v>
      </c>
      <c r="B12" s="57" t="s">
        <v>62</v>
      </c>
      <c r="C12" s="58">
        <v>0.35</v>
      </c>
      <c r="D12" s="59" t="str">
        <f t="shared" si="0"/>
        <v>100 nmol|OPC</v>
      </c>
    </row>
    <row r="13" spans="1:4" ht="14.25" customHeight="1" x14ac:dyDescent="0.3">
      <c r="A13" s="57" t="s">
        <v>53</v>
      </c>
      <c r="B13" s="57" t="s">
        <v>62</v>
      </c>
      <c r="C13" s="58">
        <v>0.45</v>
      </c>
      <c r="D13" s="59" t="str">
        <f t="shared" si="0"/>
        <v>200 nmol|OPC</v>
      </c>
    </row>
    <row r="14" spans="1:4" ht="14.25" customHeight="1" x14ac:dyDescent="0.3">
      <c r="C14" s="58"/>
    </row>
    <row r="15" spans="1:4" ht="14.25" customHeight="1" x14ac:dyDescent="0.3">
      <c r="C15" s="58"/>
    </row>
    <row r="16" spans="1:4" ht="14.25" customHeight="1" x14ac:dyDescent="0.3">
      <c r="C16" s="58"/>
    </row>
    <row r="17" spans="3:3" ht="14.25" customHeight="1" x14ac:dyDescent="0.3">
      <c r="C17" s="58"/>
    </row>
    <row r="18" spans="3:3" ht="14.25" customHeight="1" x14ac:dyDescent="0.3">
      <c r="C18" s="58"/>
    </row>
    <row r="19" spans="3:3" ht="14.25" customHeight="1" x14ac:dyDescent="0.3">
      <c r="C19" s="58"/>
    </row>
    <row r="20" spans="3:3" ht="14.25" customHeight="1" x14ac:dyDescent="0.3">
      <c r="C20" s="58"/>
    </row>
    <row r="21" spans="3:3" ht="14.25" customHeight="1" x14ac:dyDescent="0.3">
      <c r="C21" s="58"/>
    </row>
    <row r="22" spans="3:3" ht="14.25" customHeight="1" x14ac:dyDescent="0.3">
      <c r="C22" s="58"/>
    </row>
    <row r="23" spans="3:3" ht="14.25" customHeight="1" x14ac:dyDescent="0.3">
      <c r="C23" s="58"/>
    </row>
    <row r="24" spans="3:3" ht="14.25" customHeight="1" x14ac:dyDescent="0.3">
      <c r="C24" s="58"/>
    </row>
    <row r="25" spans="3:3" ht="14.25" customHeight="1" x14ac:dyDescent="0.3">
      <c r="C25" s="58"/>
    </row>
    <row r="26" spans="3:3" ht="14.25" customHeight="1" x14ac:dyDescent="0.3">
      <c r="C26" s="58"/>
    </row>
    <row r="27" spans="3:3" ht="14.25" customHeight="1" x14ac:dyDescent="0.3">
      <c r="C27" s="58"/>
    </row>
    <row r="28" spans="3:3" ht="14.25" customHeight="1" x14ac:dyDescent="0.3">
      <c r="C28" s="58"/>
    </row>
    <row r="29" spans="3:3" ht="14.25" customHeight="1" x14ac:dyDescent="0.3">
      <c r="C29" s="58"/>
    </row>
    <row r="30" spans="3:3" ht="14.25" customHeight="1" x14ac:dyDescent="0.3">
      <c r="C30" s="58"/>
    </row>
    <row r="31" spans="3:3" ht="14.25" customHeight="1" x14ac:dyDescent="0.3">
      <c r="C31" s="58"/>
    </row>
    <row r="32" spans="3:3" ht="14.25" customHeight="1" x14ac:dyDescent="0.3">
      <c r="C32" s="58"/>
    </row>
    <row r="33" spans="3:3" ht="14.25" customHeight="1" x14ac:dyDescent="0.3">
      <c r="C33" s="58"/>
    </row>
    <row r="34" spans="3:3" ht="14.25" customHeight="1" x14ac:dyDescent="0.3">
      <c r="C34" s="58"/>
    </row>
    <row r="35" spans="3:3" ht="14.25" customHeight="1" x14ac:dyDescent="0.3">
      <c r="C35" s="58"/>
    </row>
    <row r="36" spans="3:3" ht="14.25" customHeight="1" x14ac:dyDescent="0.3">
      <c r="C36" s="58"/>
    </row>
    <row r="37" spans="3:3" ht="14.25" customHeight="1" x14ac:dyDescent="0.3">
      <c r="C37" s="58"/>
    </row>
    <row r="38" spans="3:3" ht="14.25" customHeight="1" x14ac:dyDescent="0.3">
      <c r="C38" s="58"/>
    </row>
    <row r="39" spans="3:3" ht="14.25" customHeight="1" x14ac:dyDescent="0.3">
      <c r="C39" s="58"/>
    </row>
    <row r="40" spans="3:3" ht="14.25" customHeight="1" x14ac:dyDescent="0.3">
      <c r="C40" s="58"/>
    </row>
    <row r="41" spans="3:3" ht="14.25" customHeight="1" x14ac:dyDescent="0.3">
      <c r="C41" s="58"/>
    </row>
    <row r="42" spans="3:3" ht="14.25" customHeight="1" x14ac:dyDescent="0.3">
      <c r="C42" s="58"/>
    </row>
    <row r="43" spans="3:3" ht="14.25" customHeight="1" x14ac:dyDescent="0.3">
      <c r="C43" s="58"/>
    </row>
    <row r="44" spans="3:3" ht="14.25" customHeight="1" x14ac:dyDescent="0.3">
      <c r="C44" s="58"/>
    </row>
    <row r="45" spans="3:3" ht="14.25" customHeight="1" x14ac:dyDescent="0.3">
      <c r="C45" s="58"/>
    </row>
    <row r="46" spans="3:3" ht="14.25" customHeight="1" x14ac:dyDescent="0.3">
      <c r="C46" s="58"/>
    </row>
    <row r="47" spans="3:3" ht="14.25" customHeight="1" x14ac:dyDescent="0.3">
      <c r="C47" s="58"/>
    </row>
    <row r="48" spans="3:3" ht="14.25" customHeight="1" x14ac:dyDescent="0.3">
      <c r="C48" s="58"/>
    </row>
    <row r="49" spans="3:3" ht="14.25" customHeight="1" x14ac:dyDescent="0.3">
      <c r="C49" s="58"/>
    </row>
    <row r="50" spans="3:3" ht="14.25" customHeight="1" x14ac:dyDescent="0.3">
      <c r="C50" s="58"/>
    </row>
    <row r="51" spans="3:3" ht="14.25" customHeight="1" x14ac:dyDescent="0.3">
      <c r="C51" s="58"/>
    </row>
    <row r="52" spans="3:3" ht="14.25" customHeight="1" x14ac:dyDescent="0.3">
      <c r="C52" s="58"/>
    </row>
    <row r="53" spans="3:3" ht="14.25" customHeight="1" x14ac:dyDescent="0.3">
      <c r="C53" s="58"/>
    </row>
    <row r="54" spans="3:3" ht="14.25" customHeight="1" x14ac:dyDescent="0.3">
      <c r="C54" s="58"/>
    </row>
    <row r="55" spans="3:3" ht="14.25" customHeight="1" x14ac:dyDescent="0.3">
      <c r="C55" s="58"/>
    </row>
    <row r="56" spans="3:3" ht="14.25" customHeight="1" x14ac:dyDescent="0.3">
      <c r="C56" s="58"/>
    </row>
    <row r="57" spans="3:3" ht="14.25" customHeight="1" x14ac:dyDescent="0.3">
      <c r="C57" s="58"/>
    </row>
    <row r="58" spans="3:3" ht="14.25" customHeight="1" x14ac:dyDescent="0.3">
      <c r="C58" s="58"/>
    </row>
    <row r="59" spans="3:3" ht="14.25" customHeight="1" x14ac:dyDescent="0.3">
      <c r="C59" s="58"/>
    </row>
    <row r="60" spans="3:3" ht="14.25" customHeight="1" x14ac:dyDescent="0.3">
      <c r="C60" s="58"/>
    </row>
    <row r="61" spans="3:3" ht="14.25" customHeight="1" x14ac:dyDescent="0.3">
      <c r="C61" s="58"/>
    </row>
    <row r="62" spans="3:3" ht="14.25" customHeight="1" x14ac:dyDescent="0.3">
      <c r="C62" s="58"/>
    </row>
    <row r="63" spans="3:3" ht="14.25" customHeight="1" x14ac:dyDescent="0.3">
      <c r="C63" s="58"/>
    </row>
    <row r="64" spans="3:3" ht="14.25" customHeight="1" x14ac:dyDescent="0.3">
      <c r="C64" s="58"/>
    </row>
    <row r="65" spans="3:3" ht="14.25" customHeight="1" x14ac:dyDescent="0.3">
      <c r="C65" s="58"/>
    </row>
    <row r="66" spans="3:3" ht="14.25" customHeight="1" x14ac:dyDescent="0.3">
      <c r="C66" s="58"/>
    </row>
    <row r="67" spans="3:3" ht="14.25" customHeight="1" x14ac:dyDescent="0.3">
      <c r="C67" s="58"/>
    </row>
    <row r="68" spans="3:3" ht="14.25" customHeight="1" x14ac:dyDescent="0.3">
      <c r="C68" s="58"/>
    </row>
    <row r="69" spans="3:3" ht="14.25" customHeight="1" x14ac:dyDescent="0.3">
      <c r="C69" s="58"/>
    </row>
    <row r="70" spans="3:3" ht="14.25" customHeight="1" x14ac:dyDescent="0.3">
      <c r="C70" s="58"/>
    </row>
    <row r="71" spans="3:3" ht="14.25" customHeight="1" x14ac:dyDescent="0.3">
      <c r="C71" s="58"/>
    </row>
    <row r="72" spans="3:3" ht="14.25" customHeight="1" x14ac:dyDescent="0.3">
      <c r="C72" s="58"/>
    </row>
    <row r="73" spans="3:3" ht="14.25" customHeight="1" x14ac:dyDescent="0.3">
      <c r="C73" s="58"/>
    </row>
    <row r="74" spans="3:3" ht="14.25" customHeight="1" x14ac:dyDescent="0.3">
      <c r="C74" s="58"/>
    </row>
    <row r="75" spans="3:3" ht="14.25" customHeight="1" x14ac:dyDescent="0.3">
      <c r="C75" s="58"/>
    </row>
    <row r="76" spans="3:3" ht="14.25" customHeight="1" x14ac:dyDescent="0.3">
      <c r="C76" s="58"/>
    </row>
    <row r="77" spans="3:3" ht="14.25" customHeight="1" x14ac:dyDescent="0.3">
      <c r="C77" s="58"/>
    </row>
    <row r="78" spans="3:3" ht="14.25" customHeight="1" x14ac:dyDescent="0.3">
      <c r="C78" s="58"/>
    </row>
    <row r="79" spans="3:3" ht="14.25" customHeight="1" x14ac:dyDescent="0.3">
      <c r="C79" s="58"/>
    </row>
    <row r="80" spans="3:3" ht="14.25" customHeight="1" x14ac:dyDescent="0.3">
      <c r="C80" s="58"/>
    </row>
    <row r="81" spans="3:3" ht="14.25" customHeight="1" x14ac:dyDescent="0.3">
      <c r="C81" s="58"/>
    </row>
    <row r="82" spans="3:3" ht="14.25" customHeight="1" x14ac:dyDescent="0.3">
      <c r="C82" s="58"/>
    </row>
    <row r="83" spans="3:3" ht="14.25" customHeight="1" x14ac:dyDescent="0.3">
      <c r="C83" s="58"/>
    </row>
    <row r="84" spans="3:3" ht="14.25" customHeight="1" x14ac:dyDescent="0.3">
      <c r="C84" s="58"/>
    </row>
    <row r="85" spans="3:3" ht="14.25" customHeight="1" x14ac:dyDescent="0.3">
      <c r="C85" s="58"/>
    </row>
    <row r="86" spans="3:3" ht="14.25" customHeight="1" x14ac:dyDescent="0.3">
      <c r="C86" s="58"/>
    </row>
    <row r="87" spans="3:3" ht="14.25" customHeight="1" x14ac:dyDescent="0.3">
      <c r="C87" s="58"/>
    </row>
    <row r="88" spans="3:3" ht="14.25" customHeight="1" x14ac:dyDescent="0.3">
      <c r="C88" s="58"/>
    </row>
    <row r="89" spans="3:3" ht="14.25" customHeight="1" x14ac:dyDescent="0.3">
      <c r="C89" s="58"/>
    </row>
    <row r="90" spans="3:3" ht="14.25" customHeight="1" x14ac:dyDescent="0.3">
      <c r="C90" s="58"/>
    </row>
    <row r="91" spans="3:3" ht="14.25" customHeight="1" x14ac:dyDescent="0.3">
      <c r="C91" s="58"/>
    </row>
    <row r="92" spans="3:3" ht="14.25" customHeight="1" x14ac:dyDescent="0.3">
      <c r="C92" s="58"/>
    </row>
    <row r="93" spans="3:3" ht="14.25" customHeight="1" x14ac:dyDescent="0.3">
      <c r="C93" s="58"/>
    </row>
    <row r="94" spans="3:3" ht="14.25" customHeight="1" x14ac:dyDescent="0.3">
      <c r="C94" s="58"/>
    </row>
    <row r="95" spans="3:3" ht="14.25" customHeight="1" x14ac:dyDescent="0.3">
      <c r="C95" s="58"/>
    </row>
    <row r="96" spans="3:3" ht="14.25" customHeight="1" x14ac:dyDescent="0.3">
      <c r="C96" s="58"/>
    </row>
    <row r="97" spans="3:3" ht="14.25" customHeight="1" x14ac:dyDescent="0.3">
      <c r="C97" s="58"/>
    </row>
    <row r="98" spans="3:3" ht="14.25" customHeight="1" x14ac:dyDescent="0.3">
      <c r="C98" s="58"/>
    </row>
    <row r="99" spans="3:3" ht="14.25" customHeight="1" x14ac:dyDescent="0.3">
      <c r="C99" s="58"/>
    </row>
    <row r="100" spans="3:3" ht="14.25" customHeight="1" x14ac:dyDescent="0.3">
      <c r="C100" s="58"/>
    </row>
    <row r="101" spans="3:3" ht="14.25" customHeight="1" x14ac:dyDescent="0.3">
      <c r="C101" s="58"/>
    </row>
    <row r="102" spans="3:3" ht="14.25" customHeight="1" x14ac:dyDescent="0.3">
      <c r="C102" s="58"/>
    </row>
    <row r="103" spans="3:3" ht="14.25" customHeight="1" x14ac:dyDescent="0.3">
      <c r="C103" s="58"/>
    </row>
    <row r="104" spans="3:3" ht="14.25" customHeight="1" x14ac:dyDescent="0.3">
      <c r="C104" s="58"/>
    </row>
    <row r="105" spans="3:3" ht="14.25" customHeight="1" x14ac:dyDescent="0.3">
      <c r="C105" s="58"/>
    </row>
    <row r="106" spans="3:3" ht="14.25" customHeight="1" x14ac:dyDescent="0.3">
      <c r="C106" s="58"/>
    </row>
    <row r="107" spans="3:3" ht="14.25" customHeight="1" x14ac:dyDescent="0.3">
      <c r="C107" s="58"/>
    </row>
    <row r="108" spans="3:3" ht="14.25" customHeight="1" x14ac:dyDescent="0.3">
      <c r="C108" s="58"/>
    </row>
    <row r="109" spans="3:3" ht="14.25" customHeight="1" x14ac:dyDescent="0.3">
      <c r="C109" s="58"/>
    </row>
    <row r="110" spans="3:3" ht="14.25" customHeight="1" x14ac:dyDescent="0.3">
      <c r="C110" s="58"/>
    </row>
    <row r="111" spans="3:3" ht="14.25" customHeight="1" x14ac:dyDescent="0.3">
      <c r="C111" s="58"/>
    </row>
    <row r="112" spans="3:3" ht="14.25" customHeight="1" x14ac:dyDescent="0.3">
      <c r="C112" s="58"/>
    </row>
    <row r="113" spans="3:3" ht="14.25" customHeight="1" x14ac:dyDescent="0.3">
      <c r="C113" s="58"/>
    </row>
    <row r="114" spans="3:3" ht="14.25" customHeight="1" x14ac:dyDescent="0.3">
      <c r="C114" s="58"/>
    </row>
    <row r="115" spans="3:3" ht="14.25" customHeight="1" x14ac:dyDescent="0.3">
      <c r="C115" s="58"/>
    </row>
    <row r="116" spans="3:3" ht="14.25" customHeight="1" x14ac:dyDescent="0.3">
      <c r="C116" s="58"/>
    </row>
    <row r="117" spans="3:3" ht="14.25" customHeight="1" x14ac:dyDescent="0.3">
      <c r="C117" s="58"/>
    </row>
    <row r="118" spans="3:3" ht="14.25" customHeight="1" x14ac:dyDescent="0.3">
      <c r="C118" s="58"/>
    </row>
    <row r="119" spans="3:3" ht="14.25" customHeight="1" x14ac:dyDescent="0.3">
      <c r="C119" s="58"/>
    </row>
    <row r="120" spans="3:3" ht="14.25" customHeight="1" x14ac:dyDescent="0.3">
      <c r="C120" s="58"/>
    </row>
    <row r="121" spans="3:3" ht="14.25" customHeight="1" x14ac:dyDescent="0.3">
      <c r="C121" s="58"/>
    </row>
    <row r="122" spans="3:3" ht="14.25" customHeight="1" x14ac:dyDescent="0.3">
      <c r="C122" s="58"/>
    </row>
    <row r="123" spans="3:3" ht="14.25" customHeight="1" x14ac:dyDescent="0.3">
      <c r="C123" s="58"/>
    </row>
    <row r="124" spans="3:3" ht="14.25" customHeight="1" x14ac:dyDescent="0.3">
      <c r="C124" s="58"/>
    </row>
    <row r="125" spans="3:3" ht="14.25" customHeight="1" x14ac:dyDescent="0.3">
      <c r="C125" s="58"/>
    </row>
    <row r="126" spans="3:3" ht="14.25" customHeight="1" x14ac:dyDescent="0.3">
      <c r="C126" s="58"/>
    </row>
    <row r="127" spans="3:3" ht="14.25" customHeight="1" x14ac:dyDescent="0.3">
      <c r="C127" s="58"/>
    </row>
    <row r="128" spans="3:3" ht="14.25" customHeight="1" x14ac:dyDescent="0.3">
      <c r="C128" s="58"/>
    </row>
    <row r="129" spans="3:3" ht="14.25" customHeight="1" x14ac:dyDescent="0.3">
      <c r="C129" s="58"/>
    </row>
    <row r="130" spans="3:3" ht="14.25" customHeight="1" x14ac:dyDescent="0.3">
      <c r="C130" s="58"/>
    </row>
    <row r="131" spans="3:3" ht="14.25" customHeight="1" x14ac:dyDescent="0.3">
      <c r="C131" s="58"/>
    </row>
    <row r="132" spans="3:3" ht="14.25" customHeight="1" x14ac:dyDescent="0.3">
      <c r="C132" s="58"/>
    </row>
    <row r="133" spans="3:3" ht="14.25" customHeight="1" x14ac:dyDescent="0.3">
      <c r="C133" s="58"/>
    </row>
    <row r="134" spans="3:3" ht="14.25" customHeight="1" x14ac:dyDescent="0.3">
      <c r="C134" s="58"/>
    </row>
    <row r="135" spans="3:3" ht="14.25" customHeight="1" x14ac:dyDescent="0.3">
      <c r="C135" s="58"/>
    </row>
    <row r="136" spans="3:3" ht="14.25" customHeight="1" x14ac:dyDescent="0.3">
      <c r="C136" s="58"/>
    </row>
    <row r="137" spans="3:3" ht="14.25" customHeight="1" x14ac:dyDescent="0.3">
      <c r="C137" s="58"/>
    </row>
    <row r="138" spans="3:3" ht="14.25" customHeight="1" x14ac:dyDescent="0.3">
      <c r="C138" s="58"/>
    </row>
    <row r="139" spans="3:3" ht="14.25" customHeight="1" x14ac:dyDescent="0.3">
      <c r="C139" s="58"/>
    </row>
    <row r="140" spans="3:3" ht="14.25" customHeight="1" x14ac:dyDescent="0.3">
      <c r="C140" s="58"/>
    </row>
    <row r="141" spans="3:3" ht="14.25" customHeight="1" x14ac:dyDescent="0.3">
      <c r="C141" s="58"/>
    </row>
    <row r="142" spans="3:3" ht="14.25" customHeight="1" x14ac:dyDescent="0.3">
      <c r="C142" s="58"/>
    </row>
    <row r="143" spans="3:3" ht="14.25" customHeight="1" x14ac:dyDescent="0.3">
      <c r="C143" s="58"/>
    </row>
    <row r="144" spans="3:3" ht="14.25" customHeight="1" x14ac:dyDescent="0.3">
      <c r="C144" s="58"/>
    </row>
    <row r="145" spans="3:3" ht="14.25" customHeight="1" x14ac:dyDescent="0.3">
      <c r="C145" s="58"/>
    </row>
    <row r="146" spans="3:3" ht="14.25" customHeight="1" x14ac:dyDescent="0.3">
      <c r="C146" s="58"/>
    </row>
    <row r="147" spans="3:3" ht="14.25" customHeight="1" x14ac:dyDescent="0.3">
      <c r="C147" s="58"/>
    </row>
    <row r="148" spans="3:3" ht="14.25" customHeight="1" x14ac:dyDescent="0.3">
      <c r="C148" s="58"/>
    </row>
    <row r="149" spans="3:3" ht="14.25" customHeight="1" x14ac:dyDescent="0.3">
      <c r="C149" s="58"/>
    </row>
    <row r="150" spans="3:3" ht="14.25" customHeight="1" x14ac:dyDescent="0.3">
      <c r="C150" s="58"/>
    </row>
    <row r="151" spans="3:3" ht="14.25" customHeight="1" x14ac:dyDescent="0.3">
      <c r="C151" s="58"/>
    </row>
    <row r="152" spans="3:3" ht="14.25" customHeight="1" x14ac:dyDescent="0.3">
      <c r="C152" s="58"/>
    </row>
    <row r="153" spans="3:3" ht="14.25" customHeight="1" x14ac:dyDescent="0.3">
      <c r="C153" s="58"/>
    </row>
    <row r="154" spans="3:3" ht="14.25" customHeight="1" x14ac:dyDescent="0.3">
      <c r="C154" s="58"/>
    </row>
    <row r="155" spans="3:3" ht="14.25" customHeight="1" x14ac:dyDescent="0.3">
      <c r="C155" s="58"/>
    </row>
    <row r="156" spans="3:3" ht="14.25" customHeight="1" x14ac:dyDescent="0.3">
      <c r="C156" s="58"/>
    </row>
    <row r="157" spans="3:3" ht="14.25" customHeight="1" x14ac:dyDescent="0.3">
      <c r="C157" s="58"/>
    </row>
    <row r="158" spans="3:3" ht="14.25" customHeight="1" x14ac:dyDescent="0.3">
      <c r="C158" s="58"/>
    </row>
    <row r="159" spans="3:3" ht="14.25" customHeight="1" x14ac:dyDescent="0.3">
      <c r="C159" s="58"/>
    </row>
    <row r="160" spans="3:3" ht="14.25" customHeight="1" x14ac:dyDescent="0.3">
      <c r="C160" s="58"/>
    </row>
    <row r="161" spans="3:3" ht="14.25" customHeight="1" x14ac:dyDescent="0.3">
      <c r="C161" s="58"/>
    </row>
    <row r="162" spans="3:3" ht="14.25" customHeight="1" x14ac:dyDescent="0.3">
      <c r="C162" s="58"/>
    </row>
    <row r="163" spans="3:3" ht="14.25" customHeight="1" x14ac:dyDescent="0.3">
      <c r="C163" s="58"/>
    </row>
    <row r="164" spans="3:3" ht="14.25" customHeight="1" x14ac:dyDescent="0.3">
      <c r="C164" s="58"/>
    </row>
    <row r="165" spans="3:3" ht="14.25" customHeight="1" x14ac:dyDescent="0.3">
      <c r="C165" s="58"/>
    </row>
    <row r="166" spans="3:3" ht="14.25" customHeight="1" x14ac:dyDescent="0.3">
      <c r="C166" s="58"/>
    </row>
    <row r="167" spans="3:3" ht="14.25" customHeight="1" x14ac:dyDescent="0.3">
      <c r="C167" s="58"/>
    </row>
    <row r="168" spans="3:3" ht="14.25" customHeight="1" x14ac:dyDescent="0.3">
      <c r="C168" s="58"/>
    </row>
    <row r="169" spans="3:3" ht="14.25" customHeight="1" x14ac:dyDescent="0.3">
      <c r="C169" s="58"/>
    </row>
    <row r="170" spans="3:3" ht="14.25" customHeight="1" x14ac:dyDescent="0.3">
      <c r="C170" s="58"/>
    </row>
    <row r="171" spans="3:3" ht="14.25" customHeight="1" x14ac:dyDescent="0.3">
      <c r="C171" s="58"/>
    </row>
    <row r="172" spans="3:3" ht="14.25" customHeight="1" x14ac:dyDescent="0.3">
      <c r="C172" s="58"/>
    </row>
    <row r="173" spans="3:3" ht="14.25" customHeight="1" x14ac:dyDescent="0.3">
      <c r="C173" s="58"/>
    </row>
    <row r="174" spans="3:3" ht="14.25" customHeight="1" x14ac:dyDescent="0.3">
      <c r="C174" s="58"/>
    </row>
    <row r="175" spans="3:3" ht="14.25" customHeight="1" x14ac:dyDescent="0.3">
      <c r="C175" s="58"/>
    </row>
    <row r="176" spans="3:3" ht="14.25" customHeight="1" x14ac:dyDescent="0.3">
      <c r="C176" s="58"/>
    </row>
    <row r="177" spans="3:3" ht="14.25" customHeight="1" x14ac:dyDescent="0.3">
      <c r="C177" s="58"/>
    </row>
    <row r="178" spans="3:3" ht="14.25" customHeight="1" x14ac:dyDescent="0.3">
      <c r="C178" s="58"/>
    </row>
    <row r="179" spans="3:3" ht="14.25" customHeight="1" x14ac:dyDescent="0.3">
      <c r="C179" s="58"/>
    </row>
    <row r="180" spans="3:3" ht="14.25" customHeight="1" x14ac:dyDescent="0.3">
      <c r="C180" s="58"/>
    </row>
    <row r="181" spans="3:3" ht="14.25" customHeight="1" x14ac:dyDescent="0.3">
      <c r="C181" s="58"/>
    </row>
    <row r="182" spans="3:3" ht="14.25" customHeight="1" x14ac:dyDescent="0.3">
      <c r="C182" s="58"/>
    </row>
    <row r="183" spans="3:3" ht="14.25" customHeight="1" x14ac:dyDescent="0.3">
      <c r="C183" s="58"/>
    </row>
    <row r="184" spans="3:3" ht="14.25" customHeight="1" x14ac:dyDescent="0.3">
      <c r="C184" s="58"/>
    </row>
    <row r="185" spans="3:3" ht="14.25" customHeight="1" x14ac:dyDescent="0.3">
      <c r="C185" s="58"/>
    </row>
    <row r="186" spans="3:3" ht="14.25" customHeight="1" x14ac:dyDescent="0.3">
      <c r="C186" s="58"/>
    </row>
    <row r="187" spans="3:3" ht="14.25" customHeight="1" x14ac:dyDescent="0.3">
      <c r="C187" s="58"/>
    </row>
    <row r="188" spans="3:3" ht="14.25" customHeight="1" x14ac:dyDescent="0.3">
      <c r="C188" s="58"/>
    </row>
    <row r="189" spans="3:3" ht="14.25" customHeight="1" x14ac:dyDescent="0.3">
      <c r="C189" s="58"/>
    </row>
    <row r="190" spans="3:3" ht="14.25" customHeight="1" x14ac:dyDescent="0.3">
      <c r="C190" s="58"/>
    </row>
    <row r="191" spans="3:3" ht="14.25" customHeight="1" x14ac:dyDescent="0.3">
      <c r="C191" s="58"/>
    </row>
    <row r="192" spans="3:3" ht="14.25" customHeight="1" x14ac:dyDescent="0.3">
      <c r="C192" s="58"/>
    </row>
    <row r="193" spans="3:3" ht="14.25" customHeight="1" x14ac:dyDescent="0.3">
      <c r="C193" s="58"/>
    </row>
    <row r="194" spans="3:3" ht="14.25" customHeight="1" x14ac:dyDescent="0.3">
      <c r="C194" s="58"/>
    </row>
    <row r="195" spans="3:3" ht="14.25" customHeight="1" x14ac:dyDescent="0.3">
      <c r="C195" s="58"/>
    </row>
    <row r="196" spans="3:3" ht="14.25" customHeight="1" x14ac:dyDescent="0.3">
      <c r="C196" s="58"/>
    </row>
    <row r="197" spans="3:3" ht="14.25" customHeight="1" x14ac:dyDescent="0.3">
      <c r="C197" s="58"/>
    </row>
    <row r="198" spans="3:3" ht="14.25" customHeight="1" x14ac:dyDescent="0.3">
      <c r="C198" s="58"/>
    </row>
    <row r="199" spans="3:3" ht="14.25" customHeight="1" x14ac:dyDescent="0.3">
      <c r="C199" s="58"/>
    </row>
    <row r="200" spans="3:3" ht="14.25" customHeight="1" x14ac:dyDescent="0.3">
      <c r="C200" s="58"/>
    </row>
    <row r="201" spans="3:3" ht="14.25" customHeight="1" x14ac:dyDescent="0.3">
      <c r="C201" s="58"/>
    </row>
    <row r="202" spans="3:3" ht="14.25" customHeight="1" x14ac:dyDescent="0.3">
      <c r="C202" s="58"/>
    </row>
    <row r="203" spans="3:3" ht="14.25" customHeight="1" x14ac:dyDescent="0.3">
      <c r="C203" s="58"/>
    </row>
    <row r="204" spans="3:3" ht="14.25" customHeight="1" x14ac:dyDescent="0.3">
      <c r="C204" s="58"/>
    </row>
    <row r="205" spans="3:3" ht="14.25" customHeight="1" x14ac:dyDescent="0.3">
      <c r="C205" s="58"/>
    </row>
    <row r="206" spans="3:3" ht="14.25" customHeight="1" x14ac:dyDescent="0.3">
      <c r="C206" s="58"/>
    </row>
    <row r="207" spans="3:3" ht="14.25" customHeight="1" x14ac:dyDescent="0.3">
      <c r="C207" s="58"/>
    </row>
    <row r="208" spans="3:3" ht="14.25" customHeight="1" x14ac:dyDescent="0.3">
      <c r="C208" s="58"/>
    </row>
    <row r="209" spans="3:3" ht="14.25" customHeight="1" x14ac:dyDescent="0.3">
      <c r="C209" s="58"/>
    </row>
    <row r="210" spans="3:3" ht="14.25" customHeight="1" x14ac:dyDescent="0.3">
      <c r="C210" s="58"/>
    </row>
    <row r="211" spans="3:3" ht="14.25" customHeight="1" x14ac:dyDescent="0.3">
      <c r="C211" s="58"/>
    </row>
    <row r="212" spans="3:3" ht="14.25" customHeight="1" x14ac:dyDescent="0.3">
      <c r="C212" s="58"/>
    </row>
    <row r="213" spans="3:3" ht="14.25" customHeight="1" x14ac:dyDescent="0.3">
      <c r="C213" s="58"/>
    </row>
    <row r="214" spans="3:3" ht="14.25" customHeight="1" x14ac:dyDescent="0.3">
      <c r="C214" s="58"/>
    </row>
    <row r="215" spans="3:3" ht="14.25" customHeight="1" x14ac:dyDescent="0.3">
      <c r="C215" s="58"/>
    </row>
    <row r="216" spans="3:3" ht="14.25" customHeight="1" x14ac:dyDescent="0.3">
      <c r="C216" s="58"/>
    </row>
    <row r="217" spans="3:3" ht="14.25" customHeight="1" x14ac:dyDescent="0.3">
      <c r="C217" s="58"/>
    </row>
    <row r="218" spans="3:3" ht="14.25" customHeight="1" x14ac:dyDescent="0.3">
      <c r="C218" s="58"/>
    </row>
    <row r="219" spans="3:3" ht="14.25" customHeight="1" x14ac:dyDescent="0.3">
      <c r="C219" s="58"/>
    </row>
    <row r="220" spans="3:3" ht="14.25" customHeight="1" x14ac:dyDescent="0.3">
      <c r="C220" s="58"/>
    </row>
    <row r="221" spans="3:3" ht="14.25" customHeight="1" x14ac:dyDescent="0.3">
      <c r="C221" s="58"/>
    </row>
    <row r="222" spans="3:3" ht="14.25" customHeight="1" x14ac:dyDescent="0.3">
      <c r="C222" s="58"/>
    </row>
    <row r="223" spans="3:3" ht="14.25" customHeight="1" x14ac:dyDescent="0.3">
      <c r="C223" s="58"/>
    </row>
    <row r="224" spans="3:3" ht="14.25" customHeight="1" x14ac:dyDescent="0.3">
      <c r="C224" s="58"/>
    </row>
    <row r="225" spans="3:3" ht="14.25" customHeight="1" x14ac:dyDescent="0.3">
      <c r="C225" s="58"/>
    </row>
    <row r="226" spans="3:3" ht="14.25" customHeight="1" x14ac:dyDescent="0.3">
      <c r="C226" s="58"/>
    </row>
    <row r="227" spans="3:3" ht="14.25" customHeight="1" x14ac:dyDescent="0.3">
      <c r="C227" s="58"/>
    </row>
    <row r="228" spans="3:3" ht="14.25" customHeight="1" x14ac:dyDescent="0.3">
      <c r="C228" s="58"/>
    </row>
    <row r="229" spans="3:3" ht="14.25" customHeight="1" x14ac:dyDescent="0.3">
      <c r="C229" s="58"/>
    </row>
    <row r="230" spans="3:3" ht="14.25" customHeight="1" x14ac:dyDescent="0.3">
      <c r="C230" s="58"/>
    </row>
    <row r="231" spans="3:3" ht="14.25" customHeight="1" x14ac:dyDescent="0.3">
      <c r="C231" s="58"/>
    </row>
    <row r="232" spans="3:3" ht="14.25" customHeight="1" x14ac:dyDescent="0.3">
      <c r="C232" s="58"/>
    </row>
    <row r="233" spans="3:3" ht="14.25" customHeight="1" x14ac:dyDescent="0.3">
      <c r="C233" s="58"/>
    </row>
    <row r="234" spans="3:3" ht="14.25" customHeight="1" x14ac:dyDescent="0.3">
      <c r="C234" s="58"/>
    </row>
    <row r="235" spans="3:3" ht="14.25" customHeight="1" x14ac:dyDescent="0.3">
      <c r="C235" s="58"/>
    </row>
    <row r="236" spans="3:3" ht="14.25" customHeight="1" x14ac:dyDescent="0.3">
      <c r="C236" s="58"/>
    </row>
    <row r="237" spans="3:3" ht="14.25" customHeight="1" x14ac:dyDescent="0.3">
      <c r="C237" s="58"/>
    </row>
    <row r="238" spans="3:3" ht="14.25" customHeight="1" x14ac:dyDescent="0.3">
      <c r="C238" s="58"/>
    </row>
    <row r="239" spans="3:3" ht="14.25" customHeight="1" x14ac:dyDescent="0.3">
      <c r="C239" s="58"/>
    </row>
    <row r="240" spans="3:3" ht="14.25" customHeight="1" x14ac:dyDescent="0.3">
      <c r="C240" s="58"/>
    </row>
    <row r="241" spans="3:3" ht="14.25" customHeight="1" x14ac:dyDescent="0.3">
      <c r="C241" s="58"/>
    </row>
    <row r="242" spans="3:3" ht="14.25" customHeight="1" x14ac:dyDescent="0.3">
      <c r="C242" s="58"/>
    </row>
    <row r="243" spans="3:3" ht="14.25" customHeight="1" x14ac:dyDescent="0.3">
      <c r="C243" s="58"/>
    </row>
    <row r="244" spans="3:3" ht="14.25" customHeight="1" x14ac:dyDescent="0.3">
      <c r="C244" s="58"/>
    </row>
    <row r="245" spans="3:3" ht="14.25" customHeight="1" x14ac:dyDescent="0.3">
      <c r="C245" s="58"/>
    </row>
    <row r="246" spans="3:3" ht="14.25" customHeight="1" x14ac:dyDescent="0.3">
      <c r="C246" s="58"/>
    </row>
    <row r="247" spans="3:3" ht="14.25" customHeight="1" x14ac:dyDescent="0.3">
      <c r="C247" s="58"/>
    </row>
    <row r="248" spans="3:3" ht="14.25" customHeight="1" x14ac:dyDescent="0.3">
      <c r="C248" s="58"/>
    </row>
    <row r="249" spans="3:3" ht="14.25" customHeight="1" x14ac:dyDescent="0.3">
      <c r="C249" s="58"/>
    </row>
    <row r="250" spans="3:3" ht="14.25" customHeight="1" x14ac:dyDescent="0.3">
      <c r="C250" s="58"/>
    </row>
    <row r="251" spans="3:3" ht="14.25" customHeight="1" x14ac:dyDescent="0.3">
      <c r="C251" s="58"/>
    </row>
    <row r="252" spans="3:3" ht="14.25" customHeight="1" x14ac:dyDescent="0.3">
      <c r="C252" s="58"/>
    </row>
    <row r="253" spans="3:3" ht="14.25" customHeight="1" x14ac:dyDescent="0.3">
      <c r="C253" s="58"/>
    </row>
    <row r="254" spans="3:3" ht="14.25" customHeight="1" x14ac:dyDescent="0.3">
      <c r="C254" s="58"/>
    </row>
    <row r="255" spans="3:3" ht="14.25" customHeight="1" x14ac:dyDescent="0.3">
      <c r="C255" s="58"/>
    </row>
    <row r="256" spans="3:3" ht="14.25" customHeight="1" x14ac:dyDescent="0.3">
      <c r="C256" s="58"/>
    </row>
    <row r="257" spans="3:3" ht="14.25" customHeight="1" x14ac:dyDescent="0.3">
      <c r="C257" s="58"/>
    </row>
    <row r="258" spans="3:3" ht="14.25" customHeight="1" x14ac:dyDescent="0.3">
      <c r="C258" s="58"/>
    </row>
    <row r="259" spans="3:3" ht="14.25" customHeight="1" x14ac:dyDescent="0.3">
      <c r="C259" s="58"/>
    </row>
    <row r="260" spans="3:3" ht="14.25" customHeight="1" x14ac:dyDescent="0.3">
      <c r="C260" s="58"/>
    </row>
    <row r="261" spans="3:3" ht="14.25" customHeight="1" x14ac:dyDescent="0.3">
      <c r="C261" s="58"/>
    </row>
    <row r="262" spans="3:3" ht="14.25" customHeight="1" x14ac:dyDescent="0.3">
      <c r="C262" s="58"/>
    </row>
    <row r="263" spans="3:3" ht="14.25" customHeight="1" x14ac:dyDescent="0.3">
      <c r="C263" s="58"/>
    </row>
    <row r="264" spans="3:3" ht="14.25" customHeight="1" x14ac:dyDescent="0.3">
      <c r="C264" s="58"/>
    </row>
    <row r="265" spans="3:3" ht="14.25" customHeight="1" x14ac:dyDescent="0.3">
      <c r="C265" s="58"/>
    </row>
    <row r="266" spans="3:3" ht="14.25" customHeight="1" x14ac:dyDescent="0.3">
      <c r="C266" s="58"/>
    </row>
    <row r="267" spans="3:3" ht="14.25" customHeight="1" x14ac:dyDescent="0.3">
      <c r="C267" s="58"/>
    </row>
    <row r="268" spans="3:3" ht="14.25" customHeight="1" x14ac:dyDescent="0.3">
      <c r="C268" s="58"/>
    </row>
    <row r="269" spans="3:3" ht="14.25" customHeight="1" x14ac:dyDescent="0.3">
      <c r="C269" s="58"/>
    </row>
    <row r="270" spans="3:3" ht="14.25" customHeight="1" x14ac:dyDescent="0.3">
      <c r="C270" s="58"/>
    </row>
    <row r="271" spans="3:3" ht="14.25" customHeight="1" x14ac:dyDescent="0.3">
      <c r="C271" s="58"/>
    </row>
    <row r="272" spans="3:3" ht="14.25" customHeight="1" x14ac:dyDescent="0.3">
      <c r="C272" s="58"/>
    </row>
    <row r="273" spans="3:3" ht="14.25" customHeight="1" x14ac:dyDescent="0.3">
      <c r="C273" s="58"/>
    </row>
    <row r="274" spans="3:3" ht="14.25" customHeight="1" x14ac:dyDescent="0.3">
      <c r="C274" s="58"/>
    </row>
    <row r="275" spans="3:3" ht="14.25" customHeight="1" x14ac:dyDescent="0.3">
      <c r="C275" s="58"/>
    </row>
    <row r="276" spans="3:3" ht="14.25" customHeight="1" x14ac:dyDescent="0.3">
      <c r="C276" s="58"/>
    </row>
    <row r="277" spans="3:3" ht="14.25" customHeight="1" x14ac:dyDescent="0.3">
      <c r="C277" s="58"/>
    </row>
    <row r="278" spans="3:3" ht="14.25" customHeight="1" x14ac:dyDescent="0.3">
      <c r="C278" s="58"/>
    </row>
    <row r="279" spans="3:3" ht="14.25" customHeight="1" x14ac:dyDescent="0.3">
      <c r="C279" s="58"/>
    </row>
    <row r="280" spans="3:3" ht="14.25" customHeight="1" x14ac:dyDescent="0.3">
      <c r="C280" s="58"/>
    </row>
    <row r="281" spans="3:3" ht="14.25" customHeight="1" x14ac:dyDescent="0.3">
      <c r="C281" s="58"/>
    </row>
    <row r="282" spans="3:3" ht="14.25" customHeight="1" x14ac:dyDescent="0.3">
      <c r="C282" s="58"/>
    </row>
    <row r="283" spans="3:3" ht="14.25" customHeight="1" x14ac:dyDescent="0.3">
      <c r="C283" s="58"/>
    </row>
    <row r="284" spans="3:3" ht="14.25" customHeight="1" x14ac:dyDescent="0.3">
      <c r="C284" s="58"/>
    </row>
    <row r="285" spans="3:3" ht="14.25" customHeight="1" x14ac:dyDescent="0.3">
      <c r="C285" s="58"/>
    </row>
    <row r="286" spans="3:3" ht="14.25" customHeight="1" x14ac:dyDescent="0.3">
      <c r="C286" s="58"/>
    </row>
    <row r="287" spans="3:3" ht="14.25" customHeight="1" x14ac:dyDescent="0.3">
      <c r="C287" s="58"/>
    </row>
    <row r="288" spans="3:3" ht="14.25" customHeight="1" x14ac:dyDescent="0.3">
      <c r="C288" s="58"/>
    </row>
    <row r="289" spans="3:3" ht="14.25" customHeight="1" x14ac:dyDescent="0.3">
      <c r="C289" s="58"/>
    </row>
    <row r="290" spans="3:3" ht="14.25" customHeight="1" x14ac:dyDescent="0.3">
      <c r="C290" s="58"/>
    </row>
    <row r="291" spans="3:3" ht="14.25" customHeight="1" x14ac:dyDescent="0.3">
      <c r="C291" s="58"/>
    </row>
    <row r="292" spans="3:3" ht="14.25" customHeight="1" x14ac:dyDescent="0.3">
      <c r="C292" s="58"/>
    </row>
    <row r="293" spans="3:3" ht="14.25" customHeight="1" x14ac:dyDescent="0.3">
      <c r="C293" s="58"/>
    </row>
    <row r="294" spans="3:3" ht="14.25" customHeight="1" x14ac:dyDescent="0.3">
      <c r="C294" s="58"/>
    </row>
    <row r="295" spans="3:3" ht="14.25" customHeight="1" x14ac:dyDescent="0.3">
      <c r="C295" s="58"/>
    </row>
    <row r="296" spans="3:3" ht="14.25" customHeight="1" x14ac:dyDescent="0.3">
      <c r="C296" s="58"/>
    </row>
    <row r="297" spans="3:3" ht="14.25" customHeight="1" x14ac:dyDescent="0.3">
      <c r="C297" s="58"/>
    </row>
    <row r="298" spans="3:3" ht="14.25" customHeight="1" x14ac:dyDescent="0.3">
      <c r="C298" s="58"/>
    </row>
    <row r="299" spans="3:3" ht="14.25" customHeight="1" x14ac:dyDescent="0.3">
      <c r="C299" s="58"/>
    </row>
    <row r="300" spans="3:3" ht="14.25" customHeight="1" x14ac:dyDescent="0.3">
      <c r="C300" s="58"/>
    </row>
    <row r="301" spans="3:3" ht="14.25" customHeight="1" x14ac:dyDescent="0.3"/>
    <row r="302" spans="3:3" ht="14.25" customHeight="1" x14ac:dyDescent="0.3"/>
    <row r="303" spans="3:3" ht="14.25" customHeight="1" x14ac:dyDescent="0.3"/>
    <row r="304" spans="3:3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</sheetData>
  <sheetProtection algorithmName="SHA-512" hashValue="y7P+vUW8TRZ15VlSIqhdGn+fles2W/HvFGNz3cl6i/8ozLlL5B5c4tdAbwNDjdq8pzt0voj6PIRCDGu5WgGpng==" saltValue="S/XlhK9zREHty6b3alHmag==" spinCount="100000" sheet="1" objects="1" scenarios="1"/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000"/>
  <sheetViews>
    <sheetView workbookViewId="0">
      <selection activeCell="I13" sqref="I13"/>
    </sheetView>
  </sheetViews>
  <sheetFormatPr defaultColWidth="14.44140625" defaultRowHeight="15" customHeight="1" x14ac:dyDescent="0.3"/>
  <cols>
    <col min="1" max="1" width="16.88671875" customWidth="1"/>
    <col min="2" max="2" width="10.44140625" customWidth="1"/>
    <col min="3" max="3" width="10.88671875" customWidth="1"/>
    <col min="4" max="4" width="8.6640625" customWidth="1"/>
    <col min="5" max="5" width="32.5546875" customWidth="1"/>
    <col min="6" max="26" width="8.6640625" customWidth="1"/>
  </cols>
  <sheetData>
    <row r="1" spans="1:5" ht="14.25" customHeight="1" x14ac:dyDescent="0.3">
      <c r="A1" s="57" t="s">
        <v>199</v>
      </c>
      <c r="B1" s="57" t="s">
        <v>194</v>
      </c>
      <c r="C1" s="57" t="s">
        <v>39</v>
      </c>
      <c r="D1" s="57" t="s">
        <v>200</v>
      </c>
      <c r="E1" s="57" t="s">
        <v>201</v>
      </c>
    </row>
    <row r="2" spans="1:5" ht="14.25" customHeight="1" x14ac:dyDescent="0.3">
      <c r="A2" s="57" t="s">
        <v>70</v>
      </c>
      <c r="B2" s="57" t="s">
        <v>51</v>
      </c>
      <c r="C2" s="57" t="s">
        <v>69</v>
      </c>
      <c r="D2" s="58">
        <v>60</v>
      </c>
      <c r="E2" s="59" t="str">
        <f t="shared" ref="E2:E131" si="0">TRIM(A2) &amp; "|" &amp; TRIM(B2) &amp; "|" &amp; TRIM(C2)</f>
        <v>5' FAM|50 nmol|HPLC</v>
      </c>
    </row>
    <row r="3" spans="1:5" ht="14.25" customHeight="1" x14ac:dyDescent="0.3">
      <c r="A3" s="57" t="s">
        <v>70</v>
      </c>
      <c r="B3" s="57" t="s">
        <v>52</v>
      </c>
      <c r="C3" s="57" t="s">
        <v>69</v>
      </c>
      <c r="D3" s="58">
        <v>80</v>
      </c>
      <c r="E3" s="59" t="str">
        <f t="shared" si="0"/>
        <v>5' FAM|100 nmol|HPLC</v>
      </c>
    </row>
    <row r="4" spans="1:5" ht="14.25" customHeight="1" x14ac:dyDescent="0.3">
      <c r="A4" s="57" t="s">
        <v>70</v>
      </c>
      <c r="B4" s="57" t="s">
        <v>53</v>
      </c>
      <c r="C4" s="57" t="s">
        <v>69</v>
      </c>
      <c r="D4" s="58">
        <v>100</v>
      </c>
      <c r="E4" s="59" t="str">
        <f t="shared" si="0"/>
        <v>5' FAM|200 nmol|HPLC</v>
      </c>
    </row>
    <row r="5" spans="1:5" ht="14.25" customHeight="1" x14ac:dyDescent="0.3">
      <c r="A5" s="57" t="s">
        <v>72</v>
      </c>
      <c r="B5" s="57" t="s">
        <v>51</v>
      </c>
      <c r="C5" s="57" t="s">
        <v>69</v>
      </c>
      <c r="D5" s="58">
        <v>60</v>
      </c>
      <c r="E5" s="59" t="str">
        <f t="shared" si="0"/>
        <v>5' HEX|50 nmol|HPLC</v>
      </c>
    </row>
    <row r="6" spans="1:5" ht="14.25" customHeight="1" x14ac:dyDescent="0.3">
      <c r="A6" s="57" t="s">
        <v>72</v>
      </c>
      <c r="B6" s="57" t="s">
        <v>52</v>
      </c>
      <c r="C6" s="57" t="s">
        <v>69</v>
      </c>
      <c r="D6" s="58">
        <v>80</v>
      </c>
      <c r="E6" s="59" t="str">
        <f t="shared" si="0"/>
        <v>5' HEX|100 nmol|HPLC</v>
      </c>
    </row>
    <row r="7" spans="1:5" ht="14.25" customHeight="1" x14ac:dyDescent="0.3">
      <c r="A7" s="57" t="s">
        <v>72</v>
      </c>
      <c r="B7" s="57" t="s">
        <v>53</v>
      </c>
      <c r="C7" s="57" t="s">
        <v>69</v>
      </c>
      <c r="D7" s="58">
        <v>100</v>
      </c>
      <c r="E7" s="59" t="str">
        <f t="shared" si="0"/>
        <v>5' HEX|200 nmol|HPLC</v>
      </c>
    </row>
    <row r="8" spans="1:5" ht="14.25" customHeight="1" x14ac:dyDescent="0.3">
      <c r="A8" s="57" t="s">
        <v>74</v>
      </c>
      <c r="B8" s="57" t="s">
        <v>51</v>
      </c>
      <c r="C8" s="57" t="s">
        <v>69</v>
      </c>
      <c r="D8" s="58">
        <v>80</v>
      </c>
      <c r="E8" s="59" t="str">
        <f t="shared" si="0"/>
        <v>5' ROX|50 nmol|HPLC</v>
      </c>
    </row>
    <row r="9" spans="1:5" ht="14.25" customHeight="1" x14ac:dyDescent="0.3">
      <c r="A9" s="57" t="s">
        <v>74</v>
      </c>
      <c r="B9" s="57" t="s">
        <v>52</v>
      </c>
      <c r="C9" s="57" t="s">
        <v>69</v>
      </c>
      <c r="D9" s="58">
        <v>100</v>
      </c>
      <c r="E9" s="59" t="str">
        <f t="shared" si="0"/>
        <v>5' ROX|100 nmol|HPLC</v>
      </c>
    </row>
    <row r="10" spans="1:5" ht="14.25" customHeight="1" x14ac:dyDescent="0.3">
      <c r="A10" s="57" t="s">
        <v>74</v>
      </c>
      <c r="B10" s="57" t="s">
        <v>53</v>
      </c>
      <c r="C10" s="57" t="s">
        <v>69</v>
      </c>
      <c r="D10" s="58">
        <v>120</v>
      </c>
      <c r="E10" s="59" t="str">
        <f t="shared" si="0"/>
        <v>5' ROX|200 nmol|HPLC</v>
      </c>
    </row>
    <row r="11" spans="1:5" ht="14.25" customHeight="1" x14ac:dyDescent="0.3">
      <c r="A11" s="57" t="s">
        <v>76</v>
      </c>
      <c r="B11" s="57" t="s">
        <v>51</v>
      </c>
      <c r="C11" s="57" t="s">
        <v>69</v>
      </c>
      <c r="D11" s="58">
        <v>80</v>
      </c>
      <c r="E11" s="59" t="str">
        <f t="shared" si="0"/>
        <v>5' Cy5|50 nmol|HPLC</v>
      </c>
    </row>
    <row r="12" spans="1:5" ht="14.25" customHeight="1" x14ac:dyDescent="0.3">
      <c r="A12" s="57" t="s">
        <v>76</v>
      </c>
      <c r="B12" s="57" t="s">
        <v>52</v>
      </c>
      <c r="C12" s="57" t="s">
        <v>69</v>
      </c>
      <c r="D12" s="58">
        <v>100</v>
      </c>
      <c r="E12" s="59" t="str">
        <f t="shared" si="0"/>
        <v>5' Cy5|100 nmol|HPLC</v>
      </c>
    </row>
    <row r="13" spans="1:5" ht="14.25" customHeight="1" x14ac:dyDescent="0.3">
      <c r="A13" s="57" t="s">
        <v>76</v>
      </c>
      <c r="B13" s="57" t="s">
        <v>53</v>
      </c>
      <c r="C13" s="57" t="s">
        <v>69</v>
      </c>
      <c r="D13" s="58">
        <v>120</v>
      </c>
      <c r="E13" s="59" t="str">
        <f t="shared" si="0"/>
        <v>5' Cy5|200 nmol|HPLC</v>
      </c>
    </row>
    <row r="14" spans="1:5" ht="14.25" customHeight="1" x14ac:dyDescent="0.3">
      <c r="A14" s="57" t="s">
        <v>202</v>
      </c>
      <c r="B14" s="57" t="s">
        <v>51</v>
      </c>
      <c r="C14" s="57" t="s">
        <v>69</v>
      </c>
      <c r="D14" s="58">
        <v>120</v>
      </c>
      <c r="E14" s="59" t="str">
        <f t="shared" si="0"/>
        <v>5' FAM - BHQ1 3'|50 nmol|HPLC</v>
      </c>
    </row>
    <row r="15" spans="1:5" ht="14.25" customHeight="1" x14ac:dyDescent="0.3">
      <c r="A15" s="57" t="s">
        <v>202</v>
      </c>
      <c r="B15" s="57" t="s">
        <v>52</v>
      </c>
      <c r="C15" s="57" t="s">
        <v>69</v>
      </c>
      <c r="D15" s="58">
        <v>150</v>
      </c>
      <c r="E15" s="59" t="str">
        <f t="shared" si="0"/>
        <v>5' FAM - BHQ1 3'|100 nmol|HPLC</v>
      </c>
    </row>
    <row r="16" spans="1:5" ht="14.25" customHeight="1" x14ac:dyDescent="0.3">
      <c r="A16" s="57" t="s">
        <v>202</v>
      </c>
      <c r="B16" s="57" t="s">
        <v>53</v>
      </c>
      <c r="C16" s="57" t="s">
        <v>69</v>
      </c>
      <c r="D16" s="58">
        <v>180</v>
      </c>
      <c r="E16" s="59" t="str">
        <f t="shared" si="0"/>
        <v>5' FAM - BHQ1 3'|200 nmol|HPLC</v>
      </c>
    </row>
    <row r="17" spans="1:5" ht="14.25" customHeight="1" x14ac:dyDescent="0.3">
      <c r="A17" s="57" t="s">
        <v>203</v>
      </c>
      <c r="B17" s="57" t="s">
        <v>51</v>
      </c>
      <c r="C17" s="57" t="s">
        <v>69</v>
      </c>
      <c r="D17" s="58">
        <v>120</v>
      </c>
      <c r="E17" s="59" t="str">
        <f t="shared" si="0"/>
        <v>5' HEX - BHQ1 3'|50 nmol|HPLC</v>
      </c>
    </row>
    <row r="18" spans="1:5" ht="14.25" customHeight="1" x14ac:dyDescent="0.3">
      <c r="A18" s="57" t="s">
        <v>203</v>
      </c>
      <c r="B18" s="57" t="s">
        <v>52</v>
      </c>
      <c r="C18" s="57" t="s">
        <v>69</v>
      </c>
      <c r="D18" s="58">
        <v>150</v>
      </c>
      <c r="E18" s="59" t="str">
        <f t="shared" si="0"/>
        <v>5' HEX - BHQ1 3'|100 nmol|HPLC</v>
      </c>
    </row>
    <row r="19" spans="1:5" ht="14.25" customHeight="1" x14ac:dyDescent="0.3">
      <c r="A19" s="57" t="s">
        <v>203</v>
      </c>
      <c r="B19" s="57" t="s">
        <v>53</v>
      </c>
      <c r="C19" s="57" t="s">
        <v>69</v>
      </c>
      <c r="D19" s="58">
        <v>180</v>
      </c>
      <c r="E19" s="59" t="str">
        <f t="shared" si="0"/>
        <v>5' HEX - BHQ1 3'|200 nmol|HPLC</v>
      </c>
    </row>
    <row r="20" spans="1:5" ht="14.25" customHeight="1" x14ac:dyDescent="0.3">
      <c r="A20" s="57" t="s">
        <v>204</v>
      </c>
      <c r="B20" s="57" t="s">
        <v>51</v>
      </c>
      <c r="C20" s="57" t="s">
        <v>69</v>
      </c>
      <c r="D20" s="58">
        <v>300</v>
      </c>
      <c r="E20" s="59" t="str">
        <f t="shared" si="0"/>
        <v>5' ROX - BHQ2 3'|50 nmol|HPLC</v>
      </c>
    </row>
    <row r="21" spans="1:5" ht="14.25" customHeight="1" x14ac:dyDescent="0.3">
      <c r="A21" s="57" t="s">
        <v>204</v>
      </c>
      <c r="B21" s="57" t="s">
        <v>52</v>
      </c>
      <c r="C21" s="57" t="s">
        <v>69</v>
      </c>
      <c r="D21" s="58">
        <v>320</v>
      </c>
      <c r="E21" s="59" t="str">
        <f t="shared" si="0"/>
        <v>5' ROX - BHQ2 3'|100 nmol|HPLC</v>
      </c>
    </row>
    <row r="22" spans="1:5" ht="14.25" customHeight="1" x14ac:dyDescent="0.3">
      <c r="A22" s="57" t="s">
        <v>204</v>
      </c>
      <c r="B22" s="57" t="s">
        <v>53</v>
      </c>
      <c r="C22" s="57" t="s">
        <v>69</v>
      </c>
      <c r="D22" s="58">
        <v>380</v>
      </c>
      <c r="E22" s="59" t="str">
        <f t="shared" si="0"/>
        <v>5' ROX - BHQ2 3'|200 nmol|HPLC</v>
      </c>
    </row>
    <row r="23" spans="1:5" ht="14.25" customHeight="1" x14ac:dyDescent="0.3">
      <c r="A23" s="57" t="s">
        <v>205</v>
      </c>
      <c r="B23" s="57" t="s">
        <v>51</v>
      </c>
      <c r="C23" s="57" t="s">
        <v>69</v>
      </c>
      <c r="D23" s="58">
        <v>300</v>
      </c>
      <c r="E23" s="59" t="str">
        <f t="shared" si="0"/>
        <v>5' Cy5 - BHQ2 3'|50 nmol|HPLC</v>
      </c>
    </row>
    <row r="24" spans="1:5" ht="14.25" customHeight="1" x14ac:dyDescent="0.3">
      <c r="A24" s="57" t="s">
        <v>205</v>
      </c>
      <c r="B24" s="57" t="s">
        <v>52</v>
      </c>
      <c r="C24" s="57" t="s">
        <v>69</v>
      </c>
      <c r="D24" s="58">
        <v>320</v>
      </c>
      <c r="E24" s="59" t="str">
        <f t="shared" si="0"/>
        <v>5' Cy5 - BHQ2 3'|100 nmol|HPLC</v>
      </c>
    </row>
    <row r="25" spans="1:5" ht="14.25" customHeight="1" x14ac:dyDescent="0.3">
      <c r="A25" s="57" t="s">
        <v>205</v>
      </c>
      <c r="B25" s="57" t="s">
        <v>53</v>
      </c>
      <c r="C25" s="57" t="s">
        <v>69</v>
      </c>
      <c r="D25" s="58">
        <v>380</v>
      </c>
      <c r="E25" s="59" t="str">
        <f t="shared" si="0"/>
        <v>5' Cy5 - BHQ2 3'|200 nmol|HPLC</v>
      </c>
    </row>
    <row r="26" spans="1:5" ht="14.25" customHeight="1" x14ac:dyDescent="0.3">
      <c r="A26" s="57" t="s">
        <v>206</v>
      </c>
      <c r="B26" s="57" t="s">
        <v>51</v>
      </c>
      <c r="C26" s="57" t="s">
        <v>69</v>
      </c>
      <c r="D26" s="58">
        <v>200</v>
      </c>
      <c r="E26" s="59" t="str">
        <f t="shared" si="0"/>
        <v>5' FAM - FQFQ 3'|50 nmol|HPLC</v>
      </c>
    </row>
    <row r="27" spans="1:5" ht="14.25" customHeight="1" x14ac:dyDescent="0.3">
      <c r="A27" s="57" t="s">
        <v>206</v>
      </c>
      <c r="B27" s="57" t="s">
        <v>52</v>
      </c>
      <c r="C27" s="57" t="s">
        <v>69</v>
      </c>
      <c r="D27" s="58">
        <v>220</v>
      </c>
      <c r="E27" s="59" t="str">
        <f t="shared" si="0"/>
        <v>5' FAM - FQFQ 3'|100 nmol|HPLC</v>
      </c>
    </row>
    <row r="28" spans="1:5" ht="14.25" customHeight="1" x14ac:dyDescent="0.3">
      <c r="A28" s="57" t="s">
        <v>206</v>
      </c>
      <c r="B28" s="57" t="s">
        <v>53</v>
      </c>
      <c r="C28" s="57" t="s">
        <v>69</v>
      </c>
      <c r="D28" s="58">
        <v>250</v>
      </c>
      <c r="E28" s="59" t="str">
        <f t="shared" si="0"/>
        <v>5' FAM - FQFQ 3'|200 nmol|HPLC</v>
      </c>
    </row>
    <row r="29" spans="1:5" ht="14.25" customHeight="1" x14ac:dyDescent="0.3">
      <c r="A29" s="57" t="s">
        <v>207</v>
      </c>
      <c r="B29" s="57" t="s">
        <v>51</v>
      </c>
      <c r="C29" s="57" t="s">
        <v>69</v>
      </c>
      <c r="D29" s="58">
        <v>200</v>
      </c>
      <c r="E29" s="59" t="str">
        <f t="shared" si="0"/>
        <v>5' HEX - FQFQ 3'|50 nmol|HPLC</v>
      </c>
    </row>
    <row r="30" spans="1:5" ht="14.25" customHeight="1" x14ac:dyDescent="0.3">
      <c r="A30" s="57" t="s">
        <v>207</v>
      </c>
      <c r="B30" s="57" t="s">
        <v>52</v>
      </c>
      <c r="C30" s="57" t="s">
        <v>69</v>
      </c>
      <c r="D30" s="58">
        <v>220</v>
      </c>
      <c r="E30" s="59" t="str">
        <f t="shared" si="0"/>
        <v>5' HEX - FQFQ 3'|100 nmol|HPLC</v>
      </c>
    </row>
    <row r="31" spans="1:5" ht="14.25" customHeight="1" x14ac:dyDescent="0.3">
      <c r="A31" s="57" t="s">
        <v>207</v>
      </c>
      <c r="B31" s="57" t="s">
        <v>53</v>
      </c>
      <c r="C31" s="57" t="s">
        <v>69</v>
      </c>
      <c r="D31" s="58">
        <v>250</v>
      </c>
      <c r="E31" s="59" t="str">
        <f t="shared" si="0"/>
        <v>5' HEX - FQFQ 3'|200 nmol|HPLC</v>
      </c>
    </row>
    <row r="32" spans="1:5" ht="14.25" customHeight="1" x14ac:dyDescent="0.3">
      <c r="A32" s="57" t="s">
        <v>208</v>
      </c>
      <c r="B32" s="57" t="s">
        <v>51</v>
      </c>
      <c r="C32" s="57" t="s">
        <v>69</v>
      </c>
      <c r="D32" s="58">
        <v>150</v>
      </c>
      <c r="E32" s="59" t="str">
        <f t="shared" si="0"/>
        <v>5' FAM - MGB 3'|50 nmol|HPLC</v>
      </c>
    </row>
    <row r="33" spans="1:5" ht="14.25" customHeight="1" x14ac:dyDescent="0.3">
      <c r="A33" s="57" t="s">
        <v>208</v>
      </c>
      <c r="B33" s="57" t="s">
        <v>52</v>
      </c>
      <c r="C33" s="57" t="s">
        <v>69</v>
      </c>
      <c r="D33" s="58">
        <v>180</v>
      </c>
      <c r="E33" s="59" t="str">
        <f t="shared" si="0"/>
        <v>5' FAM - MGB 3'|100 nmol|HPLC</v>
      </c>
    </row>
    <row r="34" spans="1:5" ht="14.25" customHeight="1" x14ac:dyDescent="0.3">
      <c r="A34" s="57" t="s">
        <v>208</v>
      </c>
      <c r="B34" s="57" t="s">
        <v>53</v>
      </c>
      <c r="C34" s="57" t="s">
        <v>69</v>
      </c>
      <c r="D34" s="58">
        <v>200</v>
      </c>
      <c r="E34" s="59" t="str">
        <f t="shared" si="0"/>
        <v>5' FAM - MGB 3'|200 nmol|HPLC</v>
      </c>
    </row>
    <row r="35" spans="1:5" ht="14.25" customHeight="1" x14ac:dyDescent="0.3">
      <c r="A35" s="57" t="s">
        <v>209</v>
      </c>
      <c r="B35" s="57" t="s">
        <v>51</v>
      </c>
      <c r="C35" s="57" t="s">
        <v>69</v>
      </c>
      <c r="D35" s="58">
        <v>150</v>
      </c>
      <c r="E35" s="59" t="str">
        <f t="shared" si="0"/>
        <v>5' HEX - MGB 3'|50 nmol|HPLC</v>
      </c>
    </row>
    <row r="36" spans="1:5" ht="14.25" customHeight="1" x14ac:dyDescent="0.3">
      <c r="A36" s="57" t="s">
        <v>209</v>
      </c>
      <c r="B36" s="57" t="s">
        <v>52</v>
      </c>
      <c r="C36" s="57" t="s">
        <v>69</v>
      </c>
      <c r="D36" s="58">
        <v>180</v>
      </c>
      <c r="E36" s="59" t="str">
        <f t="shared" si="0"/>
        <v>5' HEX - MGB 3'|100 nmol|HPLC</v>
      </c>
    </row>
    <row r="37" spans="1:5" ht="14.25" customHeight="1" x14ac:dyDescent="0.3">
      <c r="A37" s="57" t="s">
        <v>209</v>
      </c>
      <c r="B37" s="57" t="s">
        <v>53</v>
      </c>
      <c r="C37" s="57" t="s">
        <v>69</v>
      </c>
      <c r="D37" s="58">
        <v>200</v>
      </c>
      <c r="E37" s="59" t="str">
        <f t="shared" si="0"/>
        <v>5' HEX - MGB 3'|200 nmol|HPLC</v>
      </c>
    </row>
    <row r="38" spans="1:5" ht="14.25" customHeight="1" x14ac:dyDescent="0.3">
      <c r="A38" s="57" t="s">
        <v>210</v>
      </c>
      <c r="B38" s="57" t="s">
        <v>51</v>
      </c>
      <c r="C38" s="57" t="s">
        <v>69</v>
      </c>
      <c r="D38" s="58">
        <v>180</v>
      </c>
      <c r="E38" s="59" t="str">
        <f t="shared" si="0"/>
        <v>5' Tamra - BHQ1 3'|50 nmol|HPLC</v>
      </c>
    </row>
    <row r="39" spans="1:5" ht="14.25" customHeight="1" x14ac:dyDescent="0.3">
      <c r="A39" s="57" t="s">
        <v>210</v>
      </c>
      <c r="B39" s="57" t="s">
        <v>52</v>
      </c>
      <c r="C39" s="57" t="s">
        <v>69</v>
      </c>
      <c r="D39" s="58">
        <v>220</v>
      </c>
      <c r="E39" s="59" t="str">
        <f t="shared" si="0"/>
        <v>5' Tamra - BHQ1 3'|100 nmol|HPLC</v>
      </c>
    </row>
    <row r="40" spans="1:5" ht="14.25" customHeight="1" x14ac:dyDescent="0.3">
      <c r="A40" s="57" t="s">
        <v>210</v>
      </c>
      <c r="B40" s="57" t="s">
        <v>53</v>
      </c>
      <c r="C40" s="57" t="s">
        <v>69</v>
      </c>
      <c r="D40" s="58">
        <v>250</v>
      </c>
      <c r="E40" s="59" t="str">
        <f t="shared" si="0"/>
        <v>5' Tamra - BHQ1 3'|200 nmol|HPLC</v>
      </c>
    </row>
    <row r="41" spans="1:5" ht="14.25" customHeight="1" x14ac:dyDescent="0.3">
      <c r="A41" s="57" t="s">
        <v>78</v>
      </c>
      <c r="B41" s="57" t="s">
        <v>51</v>
      </c>
      <c r="C41" s="57" t="s">
        <v>69</v>
      </c>
      <c r="D41" s="58">
        <v>100</v>
      </c>
      <c r="E41" s="59" t="str">
        <f t="shared" si="0"/>
        <v>5' Cy5.5|50 nmol|HPLC</v>
      </c>
    </row>
    <row r="42" spans="1:5" ht="14.25" customHeight="1" x14ac:dyDescent="0.3">
      <c r="A42" s="57" t="s">
        <v>78</v>
      </c>
      <c r="B42" s="57" t="s">
        <v>52</v>
      </c>
      <c r="C42" s="57" t="s">
        <v>69</v>
      </c>
      <c r="D42" s="58">
        <v>120</v>
      </c>
      <c r="E42" s="59" t="str">
        <f t="shared" si="0"/>
        <v>5' Cy5.5|100 nmol|HPLC</v>
      </c>
    </row>
    <row r="43" spans="1:5" ht="14.25" customHeight="1" x14ac:dyDescent="0.3">
      <c r="A43" s="57" t="s">
        <v>78</v>
      </c>
      <c r="B43" s="57" t="s">
        <v>53</v>
      </c>
      <c r="C43" s="57" t="s">
        <v>69</v>
      </c>
      <c r="D43" s="58">
        <v>150</v>
      </c>
      <c r="E43" s="59" t="str">
        <f t="shared" si="0"/>
        <v>5' Cy5.5|200 nmol|HPLC</v>
      </c>
    </row>
    <row r="44" spans="1:5" ht="14.25" customHeight="1" x14ac:dyDescent="0.3">
      <c r="A44" s="57" t="s">
        <v>81</v>
      </c>
      <c r="B44" s="57" t="s">
        <v>51</v>
      </c>
      <c r="C44" s="57" t="s">
        <v>69</v>
      </c>
      <c r="D44" s="58">
        <v>80</v>
      </c>
      <c r="E44" s="59" t="str">
        <f t="shared" si="0"/>
        <v>5' Cy3|50 nmol|HPLC</v>
      </c>
    </row>
    <row r="45" spans="1:5" ht="14.25" customHeight="1" x14ac:dyDescent="0.3">
      <c r="A45" s="57" t="s">
        <v>81</v>
      </c>
      <c r="B45" s="57" t="s">
        <v>52</v>
      </c>
      <c r="C45" s="57" t="s">
        <v>69</v>
      </c>
      <c r="D45" s="58">
        <v>100</v>
      </c>
      <c r="E45" s="59" t="str">
        <f t="shared" si="0"/>
        <v>5' Cy3|100 nmol|HPLC</v>
      </c>
    </row>
    <row r="46" spans="1:5" ht="14.25" customHeight="1" x14ac:dyDescent="0.3">
      <c r="A46" s="57" t="s">
        <v>81</v>
      </c>
      <c r="B46" s="57" t="s">
        <v>53</v>
      </c>
      <c r="C46" s="57" t="s">
        <v>69</v>
      </c>
      <c r="D46" s="58">
        <v>120</v>
      </c>
      <c r="E46" s="59" t="str">
        <f t="shared" si="0"/>
        <v>5' Cy3|200 nmol|HPLC</v>
      </c>
    </row>
    <row r="47" spans="1:5" ht="14.25" customHeight="1" x14ac:dyDescent="0.3">
      <c r="A47" s="57" t="s">
        <v>83</v>
      </c>
      <c r="B47" s="57" t="s">
        <v>51</v>
      </c>
      <c r="C47" s="57" t="s">
        <v>69</v>
      </c>
      <c r="D47" s="58">
        <v>100</v>
      </c>
      <c r="E47" s="59" t="str">
        <f t="shared" si="0"/>
        <v>5' Cy3.5|50 nmol|HPLC</v>
      </c>
    </row>
    <row r="48" spans="1:5" ht="14.25" customHeight="1" x14ac:dyDescent="0.3">
      <c r="A48" s="57" t="s">
        <v>83</v>
      </c>
      <c r="B48" s="57" t="s">
        <v>52</v>
      </c>
      <c r="C48" s="57" t="s">
        <v>69</v>
      </c>
      <c r="D48" s="58">
        <v>120</v>
      </c>
      <c r="E48" s="59" t="str">
        <f t="shared" si="0"/>
        <v>5' Cy3.5|100 nmol|HPLC</v>
      </c>
    </row>
    <row r="49" spans="1:5" ht="14.25" customHeight="1" x14ac:dyDescent="0.3">
      <c r="A49" s="57" t="s">
        <v>83</v>
      </c>
      <c r="B49" s="57" t="s">
        <v>53</v>
      </c>
      <c r="C49" s="57" t="s">
        <v>69</v>
      </c>
      <c r="D49" s="58">
        <v>150</v>
      </c>
      <c r="E49" s="59" t="str">
        <f t="shared" si="0"/>
        <v>5' Cy3.5|200 nmol|HPLC</v>
      </c>
    </row>
    <row r="50" spans="1:5" ht="14.25" customHeight="1" x14ac:dyDescent="0.3">
      <c r="A50" s="57" t="s">
        <v>85</v>
      </c>
      <c r="B50" s="57" t="s">
        <v>51</v>
      </c>
      <c r="C50" s="57" t="s">
        <v>69</v>
      </c>
      <c r="D50" s="58">
        <v>70</v>
      </c>
      <c r="E50" s="59" t="str">
        <f t="shared" si="0"/>
        <v>5' VIC|50 nmol|HPLC</v>
      </c>
    </row>
    <row r="51" spans="1:5" ht="14.25" customHeight="1" x14ac:dyDescent="0.3">
      <c r="A51" s="57" t="s">
        <v>85</v>
      </c>
      <c r="B51" s="57" t="s">
        <v>52</v>
      </c>
      <c r="C51" s="57" t="s">
        <v>69</v>
      </c>
      <c r="D51" s="58">
        <v>90</v>
      </c>
      <c r="E51" s="59" t="str">
        <f t="shared" si="0"/>
        <v>5' VIC|100 nmol|HPLC</v>
      </c>
    </row>
    <row r="52" spans="1:5" ht="14.25" customHeight="1" x14ac:dyDescent="0.3">
      <c r="A52" s="57" t="s">
        <v>85</v>
      </c>
      <c r="B52" s="57" t="s">
        <v>53</v>
      </c>
      <c r="C52" s="57" t="s">
        <v>69</v>
      </c>
      <c r="D52" s="58">
        <v>110</v>
      </c>
      <c r="E52" s="59" t="str">
        <f t="shared" si="0"/>
        <v>5' VIC|200 nmol|HPLC</v>
      </c>
    </row>
    <row r="53" spans="1:5" ht="14.25" customHeight="1" x14ac:dyDescent="0.3">
      <c r="A53" s="57" t="s">
        <v>87</v>
      </c>
      <c r="B53" s="57" t="s">
        <v>51</v>
      </c>
      <c r="C53" s="57" t="s">
        <v>69</v>
      </c>
      <c r="D53" s="58">
        <v>70</v>
      </c>
      <c r="E53" s="59" t="str">
        <f t="shared" si="0"/>
        <v>5' NED|50 nmol|HPLC</v>
      </c>
    </row>
    <row r="54" spans="1:5" ht="14.25" customHeight="1" x14ac:dyDescent="0.3">
      <c r="A54" s="57" t="s">
        <v>87</v>
      </c>
      <c r="B54" s="57" t="s">
        <v>52</v>
      </c>
      <c r="C54" s="57" t="s">
        <v>69</v>
      </c>
      <c r="D54" s="58">
        <v>90</v>
      </c>
      <c r="E54" s="59" t="str">
        <f t="shared" si="0"/>
        <v>5' NED|100 nmol|HPLC</v>
      </c>
    </row>
    <row r="55" spans="1:5" ht="14.25" customHeight="1" x14ac:dyDescent="0.3">
      <c r="A55" s="57" t="s">
        <v>87</v>
      </c>
      <c r="B55" s="57" t="s">
        <v>53</v>
      </c>
      <c r="C55" s="57" t="s">
        <v>69</v>
      </c>
      <c r="D55" s="58">
        <v>110</v>
      </c>
      <c r="E55" s="59" t="str">
        <f t="shared" si="0"/>
        <v>5' NED|200 nmol|HPLC</v>
      </c>
    </row>
    <row r="56" spans="1:5" ht="14.25" customHeight="1" x14ac:dyDescent="0.3">
      <c r="A56" s="57" t="s">
        <v>89</v>
      </c>
      <c r="B56" s="57" t="s">
        <v>51</v>
      </c>
      <c r="C56" s="57" t="s">
        <v>69</v>
      </c>
      <c r="D56" s="58">
        <v>70</v>
      </c>
      <c r="E56" s="59" t="str">
        <f t="shared" si="0"/>
        <v>5' JOE|50 nmol|HPLC</v>
      </c>
    </row>
    <row r="57" spans="1:5" ht="14.25" customHeight="1" x14ac:dyDescent="0.3">
      <c r="A57" s="57" t="s">
        <v>89</v>
      </c>
      <c r="B57" s="57" t="s">
        <v>52</v>
      </c>
      <c r="C57" s="57" t="s">
        <v>69</v>
      </c>
      <c r="D57" s="58">
        <v>90</v>
      </c>
      <c r="E57" s="59" t="str">
        <f t="shared" si="0"/>
        <v>5' JOE|100 nmol|HPLC</v>
      </c>
    </row>
    <row r="58" spans="1:5" ht="14.25" customHeight="1" x14ac:dyDescent="0.3">
      <c r="A58" s="57" t="s">
        <v>89</v>
      </c>
      <c r="B58" s="57" t="s">
        <v>53</v>
      </c>
      <c r="C58" s="57" t="s">
        <v>69</v>
      </c>
      <c r="D58" s="58">
        <v>110</v>
      </c>
      <c r="E58" s="59" t="str">
        <f t="shared" si="0"/>
        <v>5' JOE|200 nmol|HPLC</v>
      </c>
    </row>
    <row r="59" spans="1:5" ht="14.25" customHeight="1" x14ac:dyDescent="0.3">
      <c r="A59" s="57" t="s">
        <v>91</v>
      </c>
      <c r="B59" s="57" t="s">
        <v>51</v>
      </c>
      <c r="C59" s="57" t="s">
        <v>69</v>
      </c>
      <c r="D59" s="58">
        <v>70</v>
      </c>
      <c r="E59" s="59" t="str">
        <f t="shared" si="0"/>
        <v>5' PET|50 nmol|HPLC</v>
      </c>
    </row>
    <row r="60" spans="1:5" ht="14.25" customHeight="1" x14ac:dyDescent="0.3">
      <c r="A60" s="57" t="s">
        <v>91</v>
      </c>
      <c r="B60" s="57" t="s">
        <v>52</v>
      </c>
      <c r="C60" s="57" t="s">
        <v>69</v>
      </c>
      <c r="D60" s="58">
        <v>90</v>
      </c>
      <c r="E60" s="59" t="str">
        <f t="shared" si="0"/>
        <v>5' PET|100 nmol|HPLC</v>
      </c>
    </row>
    <row r="61" spans="1:5" ht="14.25" customHeight="1" x14ac:dyDescent="0.3">
      <c r="A61" s="57" t="s">
        <v>91</v>
      </c>
      <c r="B61" s="57" t="s">
        <v>53</v>
      </c>
      <c r="C61" s="57" t="s">
        <v>69</v>
      </c>
      <c r="D61" s="58">
        <v>110</v>
      </c>
      <c r="E61" s="59" t="str">
        <f t="shared" si="0"/>
        <v>5' PET|200 nmol|HPLC</v>
      </c>
    </row>
    <row r="62" spans="1:5" ht="14.25" customHeight="1" x14ac:dyDescent="0.3">
      <c r="A62" s="57" t="s">
        <v>93</v>
      </c>
      <c r="B62" s="57" t="s">
        <v>51</v>
      </c>
      <c r="C62" s="57" t="s">
        <v>69</v>
      </c>
      <c r="D62" s="58">
        <v>80</v>
      </c>
      <c r="E62" s="59" t="str">
        <f t="shared" si="0"/>
        <v>5' Yakima Yellow|50 nmol|HPLC</v>
      </c>
    </row>
    <row r="63" spans="1:5" ht="14.25" customHeight="1" x14ac:dyDescent="0.3">
      <c r="A63" s="57" t="s">
        <v>93</v>
      </c>
      <c r="B63" s="57" t="s">
        <v>52</v>
      </c>
      <c r="C63" s="57" t="s">
        <v>69</v>
      </c>
      <c r="D63" s="58">
        <v>100</v>
      </c>
      <c r="E63" s="59" t="str">
        <f t="shared" si="0"/>
        <v>5' Yakima Yellow|100 nmol|HPLC</v>
      </c>
    </row>
    <row r="64" spans="1:5" ht="14.25" customHeight="1" x14ac:dyDescent="0.3">
      <c r="A64" s="57" t="s">
        <v>93</v>
      </c>
      <c r="B64" s="57" t="s">
        <v>53</v>
      </c>
      <c r="C64" s="57" t="s">
        <v>69</v>
      </c>
      <c r="D64" s="58">
        <v>120</v>
      </c>
      <c r="E64" s="59" t="str">
        <f t="shared" si="0"/>
        <v>5' Yakima Yellow|200 nmol|HPLC</v>
      </c>
    </row>
    <row r="65" spans="1:5" ht="14.25" customHeight="1" x14ac:dyDescent="0.3">
      <c r="A65" s="57" t="s">
        <v>95</v>
      </c>
      <c r="B65" s="57" t="s">
        <v>51</v>
      </c>
      <c r="C65" s="57" t="s">
        <v>69</v>
      </c>
      <c r="D65" s="58">
        <v>80</v>
      </c>
      <c r="E65" s="59" t="str">
        <f t="shared" si="0"/>
        <v>5' Texas Red|50 nmol|HPLC</v>
      </c>
    </row>
    <row r="66" spans="1:5" ht="14.25" customHeight="1" x14ac:dyDescent="0.3">
      <c r="A66" s="57" t="s">
        <v>95</v>
      </c>
      <c r="B66" s="57" t="s">
        <v>52</v>
      </c>
      <c r="C66" s="57" t="s">
        <v>69</v>
      </c>
      <c r="D66" s="58">
        <v>100</v>
      </c>
      <c r="E66" s="59" t="str">
        <f t="shared" si="0"/>
        <v>5' Texas Red|100 nmol|HPLC</v>
      </c>
    </row>
    <row r="67" spans="1:5" ht="14.25" customHeight="1" x14ac:dyDescent="0.3">
      <c r="A67" s="57" t="s">
        <v>95</v>
      </c>
      <c r="B67" s="57" t="s">
        <v>53</v>
      </c>
      <c r="C67" s="57" t="s">
        <v>69</v>
      </c>
      <c r="D67" s="58">
        <v>120</v>
      </c>
      <c r="E67" s="59" t="str">
        <f t="shared" si="0"/>
        <v>5' Texas Red|200 nmol|HPLC</v>
      </c>
    </row>
    <row r="68" spans="1:5" ht="14.25" customHeight="1" x14ac:dyDescent="0.3">
      <c r="A68" s="57" t="s">
        <v>97</v>
      </c>
      <c r="B68" s="57" t="s">
        <v>51</v>
      </c>
      <c r="C68" s="57" t="s">
        <v>69</v>
      </c>
      <c r="D68" s="58">
        <v>80</v>
      </c>
      <c r="E68" s="59" t="str">
        <f t="shared" si="0"/>
        <v>5' Fluorescein|50 nmol|HPLC</v>
      </c>
    </row>
    <row r="69" spans="1:5" ht="14.25" customHeight="1" x14ac:dyDescent="0.3">
      <c r="A69" s="57" t="s">
        <v>97</v>
      </c>
      <c r="B69" s="57" t="s">
        <v>52</v>
      </c>
      <c r="C69" s="57" t="s">
        <v>69</v>
      </c>
      <c r="D69" s="58">
        <v>100</v>
      </c>
      <c r="E69" s="59" t="str">
        <f t="shared" si="0"/>
        <v>5' Fluorescein|100 nmol|HPLC</v>
      </c>
    </row>
    <row r="70" spans="1:5" ht="14.25" customHeight="1" x14ac:dyDescent="0.3">
      <c r="A70" s="57" t="s">
        <v>97</v>
      </c>
      <c r="B70" s="57" t="s">
        <v>53</v>
      </c>
      <c r="C70" s="57" t="s">
        <v>69</v>
      </c>
      <c r="D70" s="58">
        <v>120</v>
      </c>
      <c r="E70" s="59" t="str">
        <f t="shared" si="0"/>
        <v>5' Fluorescein|200 nmol|HPLC</v>
      </c>
    </row>
    <row r="71" spans="1:5" ht="14.25" customHeight="1" x14ac:dyDescent="0.3">
      <c r="A71" s="57" t="s">
        <v>99</v>
      </c>
      <c r="B71" s="57" t="s">
        <v>51</v>
      </c>
      <c r="C71" s="57" t="s">
        <v>69</v>
      </c>
      <c r="D71" s="58">
        <v>80</v>
      </c>
      <c r="E71" s="59" t="str">
        <f t="shared" si="0"/>
        <v>5' Hexyl Amine|50 nmol|HPLC</v>
      </c>
    </row>
    <row r="72" spans="1:5" ht="14.25" customHeight="1" x14ac:dyDescent="0.3">
      <c r="A72" s="57" t="s">
        <v>99</v>
      </c>
      <c r="B72" s="57" t="s">
        <v>52</v>
      </c>
      <c r="C72" s="57" t="s">
        <v>69</v>
      </c>
      <c r="D72" s="58">
        <v>120</v>
      </c>
      <c r="E72" s="59" t="str">
        <f t="shared" si="0"/>
        <v>5' Hexyl Amine|100 nmol|HPLC</v>
      </c>
    </row>
    <row r="73" spans="1:5" ht="14.25" customHeight="1" x14ac:dyDescent="0.3">
      <c r="A73" s="57" t="s">
        <v>99</v>
      </c>
      <c r="B73" s="57" t="s">
        <v>53</v>
      </c>
      <c r="C73" s="57" t="s">
        <v>69</v>
      </c>
      <c r="D73" s="58">
        <v>150</v>
      </c>
      <c r="E73" s="59" t="str">
        <f t="shared" si="0"/>
        <v>5' Hexyl Amine|200 nmol|HPLC</v>
      </c>
    </row>
    <row r="74" spans="1:5" ht="14.25" customHeight="1" x14ac:dyDescent="0.3">
      <c r="A74" s="57" t="s">
        <v>211</v>
      </c>
      <c r="B74" s="57" t="s">
        <v>51</v>
      </c>
      <c r="C74" s="57" t="s">
        <v>69</v>
      </c>
      <c r="D74" s="58">
        <v>400</v>
      </c>
      <c r="E74" s="59" t="str">
        <f t="shared" si="0"/>
        <v>5' Cy5,5 - BHQ2 3'|50 nmol|HPLC</v>
      </c>
    </row>
    <row r="75" spans="1:5" ht="14.25" customHeight="1" x14ac:dyDescent="0.3">
      <c r="A75" s="57" t="s">
        <v>211</v>
      </c>
      <c r="B75" s="57" t="s">
        <v>52</v>
      </c>
      <c r="C75" s="57" t="s">
        <v>69</v>
      </c>
      <c r="D75" s="58">
        <v>420</v>
      </c>
      <c r="E75" s="59" t="str">
        <f t="shared" si="0"/>
        <v>5' Cy5,5 - BHQ2 3'|100 nmol|HPLC</v>
      </c>
    </row>
    <row r="76" spans="1:5" ht="14.25" customHeight="1" x14ac:dyDescent="0.3">
      <c r="A76" s="57" t="s">
        <v>211</v>
      </c>
      <c r="B76" s="57" t="s">
        <v>53</v>
      </c>
      <c r="C76" s="57" t="s">
        <v>69</v>
      </c>
      <c r="D76" s="58">
        <v>450</v>
      </c>
      <c r="E76" s="59" t="str">
        <f t="shared" si="0"/>
        <v>5' Cy5,5 - BHQ2 3'|200 nmol|HPLC</v>
      </c>
    </row>
    <row r="77" spans="1:5" ht="14.25" customHeight="1" x14ac:dyDescent="0.3">
      <c r="A77" s="57" t="s">
        <v>212</v>
      </c>
      <c r="B77" s="57" t="s">
        <v>51</v>
      </c>
      <c r="C77" s="57" t="s">
        <v>69</v>
      </c>
      <c r="D77" s="58">
        <v>400</v>
      </c>
      <c r="E77" s="59" t="str">
        <f t="shared" si="0"/>
        <v>5' Cy3 - BHQ2 3'|50 nmol|HPLC</v>
      </c>
    </row>
    <row r="78" spans="1:5" ht="14.25" customHeight="1" x14ac:dyDescent="0.3">
      <c r="A78" s="57" t="s">
        <v>212</v>
      </c>
      <c r="B78" s="57" t="s">
        <v>52</v>
      </c>
      <c r="C78" s="57" t="s">
        <v>69</v>
      </c>
      <c r="D78" s="58">
        <v>420</v>
      </c>
      <c r="E78" s="59" t="str">
        <f t="shared" si="0"/>
        <v>5' Cy3 - BHQ2 3'|100 nmol|HPLC</v>
      </c>
    </row>
    <row r="79" spans="1:5" ht="14.25" customHeight="1" x14ac:dyDescent="0.3">
      <c r="A79" s="57" t="s">
        <v>212</v>
      </c>
      <c r="B79" s="57" t="s">
        <v>53</v>
      </c>
      <c r="C79" s="57" t="s">
        <v>69</v>
      </c>
      <c r="D79" s="58">
        <v>450</v>
      </c>
      <c r="E79" s="59" t="str">
        <f t="shared" si="0"/>
        <v>5' Cy3 - BHQ2 3'|200 nmol|HPLC</v>
      </c>
    </row>
    <row r="80" spans="1:5" ht="14.25" customHeight="1" x14ac:dyDescent="0.3">
      <c r="A80" s="57" t="s">
        <v>213</v>
      </c>
      <c r="B80" s="57" t="s">
        <v>51</v>
      </c>
      <c r="C80" s="57" t="s">
        <v>69</v>
      </c>
      <c r="D80" s="58">
        <v>400</v>
      </c>
      <c r="E80" s="59" t="str">
        <f t="shared" si="0"/>
        <v>5' Cy3.5 - BHQ2 3'|50 nmol|HPLC</v>
      </c>
    </row>
    <row r="81" spans="1:5" ht="14.25" customHeight="1" x14ac:dyDescent="0.3">
      <c r="A81" s="57" t="s">
        <v>213</v>
      </c>
      <c r="B81" s="57" t="s">
        <v>52</v>
      </c>
      <c r="C81" s="57" t="s">
        <v>69</v>
      </c>
      <c r="D81" s="58">
        <v>420</v>
      </c>
      <c r="E81" s="59" t="str">
        <f t="shared" si="0"/>
        <v>5' Cy3.5 - BHQ2 3'|100 nmol|HPLC</v>
      </c>
    </row>
    <row r="82" spans="1:5" ht="14.25" customHeight="1" x14ac:dyDescent="0.3">
      <c r="A82" s="57" t="s">
        <v>213</v>
      </c>
      <c r="B82" s="57" t="s">
        <v>53</v>
      </c>
      <c r="C82" s="57" t="s">
        <v>69</v>
      </c>
      <c r="D82" s="58">
        <v>450</v>
      </c>
      <c r="E82" s="59" t="str">
        <f t="shared" si="0"/>
        <v>5' Cy3.5 - BHQ2 3'|200 nmol|HPLC</v>
      </c>
    </row>
    <row r="83" spans="1:5" ht="14.25" customHeight="1" x14ac:dyDescent="0.3">
      <c r="A83" s="57" t="s">
        <v>214</v>
      </c>
      <c r="B83" s="57" t="s">
        <v>51</v>
      </c>
      <c r="C83" s="57" t="s">
        <v>69</v>
      </c>
      <c r="D83" s="58">
        <v>300</v>
      </c>
      <c r="E83" s="59" t="str">
        <f t="shared" si="0"/>
        <v>5' Yakima Yellow - BHQ1 3'|50 nmol|HPLC</v>
      </c>
    </row>
    <row r="84" spans="1:5" ht="14.25" customHeight="1" x14ac:dyDescent="0.3">
      <c r="A84" s="57" t="s">
        <v>214</v>
      </c>
      <c r="B84" s="57" t="s">
        <v>52</v>
      </c>
      <c r="C84" s="57" t="s">
        <v>69</v>
      </c>
      <c r="D84" s="58">
        <v>320</v>
      </c>
      <c r="E84" s="59" t="str">
        <f t="shared" si="0"/>
        <v>5' Yakima Yellow - BHQ1 3'|100 nmol|HPLC</v>
      </c>
    </row>
    <row r="85" spans="1:5" ht="14.25" customHeight="1" x14ac:dyDescent="0.3">
      <c r="A85" s="57" t="s">
        <v>214</v>
      </c>
      <c r="B85" s="57" t="s">
        <v>53</v>
      </c>
      <c r="C85" s="57" t="s">
        <v>69</v>
      </c>
      <c r="D85" s="58">
        <v>380</v>
      </c>
      <c r="E85" s="59" t="str">
        <f t="shared" si="0"/>
        <v>5' Yakima Yellow - BHQ1 3'|200 nmol|HPLC</v>
      </c>
    </row>
    <row r="86" spans="1:5" ht="14.25" customHeight="1" x14ac:dyDescent="0.3">
      <c r="A86" s="57" t="s">
        <v>215</v>
      </c>
      <c r="B86" s="57" t="s">
        <v>51</v>
      </c>
      <c r="C86" s="57" t="s">
        <v>69</v>
      </c>
      <c r="D86" s="58">
        <v>300</v>
      </c>
      <c r="E86" s="59" t="str">
        <f t="shared" si="0"/>
        <v>5' Texas Red - BHQ2 3'|50 nmol|HPLC</v>
      </c>
    </row>
    <row r="87" spans="1:5" ht="14.25" customHeight="1" x14ac:dyDescent="0.3">
      <c r="A87" s="57" t="s">
        <v>215</v>
      </c>
      <c r="B87" s="57" t="s">
        <v>52</v>
      </c>
      <c r="C87" s="57" t="s">
        <v>69</v>
      </c>
      <c r="D87" s="58">
        <v>320</v>
      </c>
      <c r="E87" s="59" t="str">
        <f t="shared" si="0"/>
        <v>5' Texas Red - BHQ2 3'|100 nmol|HPLC</v>
      </c>
    </row>
    <row r="88" spans="1:5" ht="14.25" customHeight="1" x14ac:dyDescent="0.3">
      <c r="A88" s="57" t="s">
        <v>215</v>
      </c>
      <c r="B88" s="57" t="s">
        <v>53</v>
      </c>
      <c r="C88" s="57" t="s">
        <v>69</v>
      </c>
      <c r="D88" s="58">
        <v>380</v>
      </c>
      <c r="E88" s="59" t="str">
        <f t="shared" si="0"/>
        <v>5' Texas Red - BHQ2 3'|200 nmol|HPLC</v>
      </c>
    </row>
    <row r="89" spans="1:5" ht="14.25" customHeight="1" x14ac:dyDescent="0.3">
      <c r="A89" s="57" t="s">
        <v>216</v>
      </c>
      <c r="B89" s="57" t="s">
        <v>51</v>
      </c>
      <c r="C89" s="57" t="s">
        <v>69</v>
      </c>
      <c r="D89" s="58">
        <v>150</v>
      </c>
      <c r="E89" s="59" t="str">
        <f t="shared" si="0"/>
        <v>5' NED - BHQ2 3'|50 nmol|HPLC</v>
      </c>
    </row>
    <row r="90" spans="1:5" ht="14.25" customHeight="1" x14ac:dyDescent="0.3">
      <c r="A90" s="57" t="s">
        <v>216</v>
      </c>
      <c r="B90" s="57" t="s">
        <v>52</v>
      </c>
      <c r="C90" s="57" t="s">
        <v>69</v>
      </c>
      <c r="D90" s="58">
        <v>180</v>
      </c>
      <c r="E90" s="59" t="str">
        <f t="shared" si="0"/>
        <v>5' NED - BHQ2 3'|100 nmol|HPLC</v>
      </c>
    </row>
    <row r="91" spans="1:5" ht="14.25" customHeight="1" x14ac:dyDescent="0.3">
      <c r="A91" s="57" t="s">
        <v>216</v>
      </c>
      <c r="B91" s="57" t="s">
        <v>53</v>
      </c>
      <c r="C91" s="57" t="s">
        <v>69</v>
      </c>
      <c r="D91" s="58">
        <v>210</v>
      </c>
      <c r="E91" s="59" t="str">
        <f t="shared" si="0"/>
        <v>5' NED - BHQ2 3'|200 nmol|HPLC</v>
      </c>
    </row>
    <row r="92" spans="1:5" ht="14.25" customHeight="1" x14ac:dyDescent="0.3">
      <c r="A92" s="57" t="s">
        <v>217</v>
      </c>
      <c r="B92" s="57" t="s">
        <v>51</v>
      </c>
      <c r="C92" s="57" t="s">
        <v>69</v>
      </c>
      <c r="D92" s="58">
        <v>150</v>
      </c>
      <c r="E92" s="59" t="str">
        <f t="shared" si="0"/>
        <v>5' PET - BHQ2 3'|50 nmol|HPLC</v>
      </c>
    </row>
    <row r="93" spans="1:5" ht="14.25" customHeight="1" x14ac:dyDescent="0.3">
      <c r="A93" s="57" t="s">
        <v>217</v>
      </c>
      <c r="B93" s="57" t="s">
        <v>52</v>
      </c>
      <c r="C93" s="57" t="s">
        <v>69</v>
      </c>
      <c r="D93" s="58">
        <v>180</v>
      </c>
      <c r="E93" s="59" t="str">
        <f t="shared" si="0"/>
        <v>5' PET - BHQ2 3'|100 nmol|HPLC</v>
      </c>
    </row>
    <row r="94" spans="1:5" ht="14.25" customHeight="1" x14ac:dyDescent="0.3">
      <c r="A94" s="57" t="s">
        <v>217</v>
      </c>
      <c r="B94" s="57" t="s">
        <v>53</v>
      </c>
      <c r="C94" s="57" t="s">
        <v>69</v>
      </c>
      <c r="D94" s="58">
        <v>210</v>
      </c>
      <c r="E94" s="59" t="str">
        <f t="shared" si="0"/>
        <v>5' PET - BHQ2 3'|200 nmol|HPLC</v>
      </c>
    </row>
    <row r="95" spans="1:5" ht="14.25" customHeight="1" x14ac:dyDescent="0.3">
      <c r="A95" s="57" t="s">
        <v>218</v>
      </c>
      <c r="B95" s="57" t="s">
        <v>51</v>
      </c>
      <c r="C95" s="57" t="s">
        <v>69</v>
      </c>
      <c r="D95" s="58">
        <v>150</v>
      </c>
      <c r="E95" s="59" t="str">
        <f t="shared" si="0"/>
        <v>5' JOE - BHQ1 3'|50 nmol|HPLC</v>
      </c>
    </row>
    <row r="96" spans="1:5" ht="14.25" customHeight="1" x14ac:dyDescent="0.3">
      <c r="A96" s="57" t="s">
        <v>218</v>
      </c>
      <c r="B96" s="57" t="s">
        <v>52</v>
      </c>
      <c r="C96" s="57" t="s">
        <v>69</v>
      </c>
      <c r="D96" s="58">
        <v>180</v>
      </c>
      <c r="E96" s="59" t="str">
        <f t="shared" si="0"/>
        <v>5' JOE - BHQ1 3'|100 nmol|HPLC</v>
      </c>
    </row>
    <row r="97" spans="1:5" ht="14.25" customHeight="1" x14ac:dyDescent="0.3">
      <c r="A97" s="57" t="s">
        <v>218</v>
      </c>
      <c r="B97" s="57" t="s">
        <v>53</v>
      </c>
      <c r="C97" s="57" t="s">
        <v>69</v>
      </c>
      <c r="D97" s="58">
        <v>210</v>
      </c>
      <c r="E97" s="59" t="str">
        <f t="shared" si="0"/>
        <v>5' JOE - BHQ1 3'|200 nmol|HPLC</v>
      </c>
    </row>
    <row r="98" spans="1:5" ht="14.25" customHeight="1" x14ac:dyDescent="0.3">
      <c r="A98" s="57" t="s">
        <v>219</v>
      </c>
      <c r="B98" s="57" t="s">
        <v>51</v>
      </c>
      <c r="C98" s="57" t="s">
        <v>69</v>
      </c>
      <c r="D98" s="58">
        <v>120</v>
      </c>
      <c r="E98" s="59" t="str">
        <f t="shared" si="0"/>
        <v>5' FAM - Tamra 3'|50 nmol|HPLC</v>
      </c>
    </row>
    <row r="99" spans="1:5" ht="14.25" customHeight="1" x14ac:dyDescent="0.3">
      <c r="A99" s="57" t="s">
        <v>219</v>
      </c>
      <c r="B99" s="57" t="s">
        <v>52</v>
      </c>
      <c r="C99" s="57" t="s">
        <v>69</v>
      </c>
      <c r="D99" s="58">
        <v>150</v>
      </c>
      <c r="E99" s="59" t="str">
        <f t="shared" si="0"/>
        <v>5' FAM - Tamra 3'|100 nmol|HPLC</v>
      </c>
    </row>
    <row r="100" spans="1:5" ht="14.25" customHeight="1" x14ac:dyDescent="0.3">
      <c r="A100" s="57" t="s">
        <v>219</v>
      </c>
      <c r="B100" s="57" t="s">
        <v>53</v>
      </c>
      <c r="C100" s="57" t="s">
        <v>69</v>
      </c>
      <c r="D100" s="58">
        <v>180</v>
      </c>
      <c r="E100" s="59" t="str">
        <f t="shared" si="0"/>
        <v>5' FAM - Tamra 3'|200 nmol|HPLC</v>
      </c>
    </row>
    <row r="101" spans="1:5" ht="14.25" customHeight="1" x14ac:dyDescent="0.3">
      <c r="A101" s="57" t="s">
        <v>220</v>
      </c>
      <c r="B101" s="57" t="s">
        <v>51</v>
      </c>
      <c r="C101" s="57" t="s">
        <v>69</v>
      </c>
      <c r="D101" s="58">
        <v>120</v>
      </c>
      <c r="E101" s="59" t="str">
        <f t="shared" si="0"/>
        <v>5' HEX - Tamra 3'|50 nmol|HPLC</v>
      </c>
    </row>
    <row r="102" spans="1:5" ht="14.25" customHeight="1" x14ac:dyDescent="0.3">
      <c r="A102" s="57" t="s">
        <v>220</v>
      </c>
      <c r="B102" s="57" t="s">
        <v>52</v>
      </c>
      <c r="C102" s="57" t="s">
        <v>69</v>
      </c>
      <c r="D102" s="58">
        <v>150</v>
      </c>
      <c r="E102" s="59" t="str">
        <f t="shared" si="0"/>
        <v>5' HEX - Tamra 3'|100 nmol|HPLC</v>
      </c>
    </row>
    <row r="103" spans="1:5" ht="14.25" customHeight="1" x14ac:dyDescent="0.3">
      <c r="A103" s="57" t="s">
        <v>220</v>
      </c>
      <c r="B103" s="57" t="s">
        <v>53</v>
      </c>
      <c r="C103" s="57" t="s">
        <v>69</v>
      </c>
      <c r="D103" s="58">
        <v>180</v>
      </c>
      <c r="E103" s="59" t="str">
        <f t="shared" si="0"/>
        <v>5' HEX - Tamra 3'|200 nmol|HPLC</v>
      </c>
    </row>
    <row r="104" spans="1:5" ht="14.25" customHeight="1" x14ac:dyDescent="0.3">
      <c r="A104" s="57" t="s">
        <v>221</v>
      </c>
      <c r="B104" s="57" t="s">
        <v>51</v>
      </c>
      <c r="C104" s="57" t="s">
        <v>69</v>
      </c>
      <c r="D104" s="58">
        <v>130</v>
      </c>
      <c r="E104" s="59" t="str">
        <f t="shared" si="0"/>
        <v>5' VIC - BHQ1 3'|50 nmol|HPLC</v>
      </c>
    </row>
    <row r="105" spans="1:5" ht="14.25" customHeight="1" x14ac:dyDescent="0.3">
      <c r="A105" s="57" t="s">
        <v>221</v>
      </c>
      <c r="B105" s="57" t="s">
        <v>52</v>
      </c>
      <c r="C105" s="57" t="s">
        <v>69</v>
      </c>
      <c r="D105" s="58">
        <v>160</v>
      </c>
      <c r="E105" s="59" t="str">
        <f t="shared" si="0"/>
        <v>5' VIC - BHQ1 3'|100 nmol|HPLC</v>
      </c>
    </row>
    <row r="106" spans="1:5" ht="14.25" customHeight="1" x14ac:dyDescent="0.3">
      <c r="A106" s="57" t="s">
        <v>221</v>
      </c>
      <c r="B106" s="57" t="s">
        <v>53</v>
      </c>
      <c r="C106" s="57" t="s">
        <v>69</v>
      </c>
      <c r="D106" s="58">
        <v>190</v>
      </c>
      <c r="E106" s="59" t="str">
        <f t="shared" si="0"/>
        <v>5' VIC - BHQ1 3'|200 nmol|HPLC</v>
      </c>
    </row>
    <row r="107" spans="1:5" ht="14.25" customHeight="1" x14ac:dyDescent="0.3">
      <c r="A107" s="57" t="s">
        <v>128</v>
      </c>
      <c r="B107" s="57" t="s">
        <v>51</v>
      </c>
      <c r="C107" s="57" t="s">
        <v>69</v>
      </c>
      <c r="D107" s="58">
        <v>80</v>
      </c>
      <c r="E107" s="59" t="str">
        <f t="shared" si="0"/>
        <v>5'/3' Biotin|50 nmol|HPLC</v>
      </c>
    </row>
    <row r="108" spans="1:5" ht="14.25" customHeight="1" x14ac:dyDescent="0.3">
      <c r="A108" s="57" t="s">
        <v>128</v>
      </c>
      <c r="B108" s="57" t="s">
        <v>52</v>
      </c>
      <c r="C108" s="57" t="s">
        <v>69</v>
      </c>
      <c r="D108" s="58">
        <v>120</v>
      </c>
      <c r="E108" s="59" t="str">
        <f t="shared" si="0"/>
        <v>5'/3' Biotin|100 nmol|HPLC</v>
      </c>
    </row>
    <row r="109" spans="1:5" ht="14.25" customHeight="1" x14ac:dyDescent="0.3">
      <c r="A109" s="57" t="s">
        <v>128</v>
      </c>
      <c r="B109" s="57" t="s">
        <v>53</v>
      </c>
      <c r="C109" s="57" t="s">
        <v>69</v>
      </c>
      <c r="D109" s="58">
        <v>150</v>
      </c>
      <c r="E109" s="59" t="str">
        <f t="shared" si="0"/>
        <v>5'/3' Biotin|200 nmol|HPLC</v>
      </c>
    </row>
    <row r="110" spans="1:5" ht="14.25" customHeight="1" x14ac:dyDescent="0.3">
      <c r="A110" s="57" t="s">
        <v>131</v>
      </c>
      <c r="B110" s="57" t="s">
        <v>51</v>
      </c>
      <c r="C110" s="57" t="s">
        <v>69</v>
      </c>
      <c r="D110" s="58">
        <v>70</v>
      </c>
      <c r="E110" s="59" t="str">
        <f t="shared" si="0"/>
        <v>5'/3' Tamra|50 nmol|HPLC</v>
      </c>
    </row>
    <row r="111" spans="1:5" ht="14.25" customHeight="1" x14ac:dyDescent="0.3">
      <c r="A111" s="57" t="s">
        <v>131</v>
      </c>
      <c r="B111" s="57" t="s">
        <v>52</v>
      </c>
      <c r="C111" s="57" t="s">
        <v>69</v>
      </c>
      <c r="D111" s="58">
        <v>150</v>
      </c>
      <c r="E111" s="59" t="str">
        <f t="shared" si="0"/>
        <v>5'/3' Tamra|100 nmol|HPLC</v>
      </c>
    </row>
    <row r="112" spans="1:5" ht="14.25" customHeight="1" x14ac:dyDescent="0.3">
      <c r="A112" s="57" t="s">
        <v>131</v>
      </c>
      <c r="B112" s="57" t="s">
        <v>53</v>
      </c>
      <c r="C112" s="57" t="s">
        <v>69</v>
      </c>
      <c r="D112" s="58">
        <v>200</v>
      </c>
      <c r="E112" s="59" t="str">
        <f t="shared" si="0"/>
        <v>5'/3' Tamra|200 nmol|HPLC</v>
      </c>
    </row>
    <row r="113" spans="1:5" ht="14.25" customHeight="1" x14ac:dyDescent="0.3">
      <c r="A113" s="57" t="s">
        <v>134</v>
      </c>
      <c r="B113" s="57" t="s">
        <v>51</v>
      </c>
      <c r="C113" s="57" t="s">
        <v>69</v>
      </c>
      <c r="D113" s="58">
        <v>80</v>
      </c>
      <c r="E113" s="59" t="str">
        <f t="shared" si="0"/>
        <v>5'/3' Thiol|50 nmol|HPLC</v>
      </c>
    </row>
    <row r="114" spans="1:5" ht="14.25" customHeight="1" x14ac:dyDescent="0.3">
      <c r="A114" s="57" t="s">
        <v>134</v>
      </c>
      <c r="B114" s="57" t="s">
        <v>52</v>
      </c>
      <c r="C114" s="57" t="s">
        <v>69</v>
      </c>
      <c r="D114" s="58">
        <v>110</v>
      </c>
      <c r="E114" s="59" t="str">
        <f t="shared" si="0"/>
        <v>5'/3' Thiol|100 nmol|HPLC</v>
      </c>
    </row>
    <row r="115" spans="1:5" ht="14.25" customHeight="1" x14ac:dyDescent="0.3">
      <c r="A115" s="57" t="s">
        <v>134</v>
      </c>
      <c r="B115" s="57" t="s">
        <v>53</v>
      </c>
      <c r="C115" s="57" t="s">
        <v>69</v>
      </c>
      <c r="D115" s="58">
        <v>140</v>
      </c>
      <c r="E115" s="59" t="str">
        <f t="shared" si="0"/>
        <v>5'/3' Thiol|200 nmol|HPLC</v>
      </c>
    </row>
    <row r="116" spans="1:5" ht="14.25" customHeight="1" x14ac:dyDescent="0.3">
      <c r="A116" s="57" t="s">
        <v>137</v>
      </c>
      <c r="B116" s="57" t="s">
        <v>51</v>
      </c>
      <c r="C116" s="57" t="s">
        <v>69</v>
      </c>
      <c r="D116" s="58">
        <v>80</v>
      </c>
      <c r="E116" s="59" t="str">
        <f t="shared" si="0"/>
        <v>5'/3' Phosphorylation|50 nmol|HPLC</v>
      </c>
    </row>
    <row r="117" spans="1:5" ht="14.25" customHeight="1" x14ac:dyDescent="0.3">
      <c r="A117" s="57" t="s">
        <v>137</v>
      </c>
      <c r="B117" s="57" t="s">
        <v>52</v>
      </c>
      <c r="C117" s="57" t="s">
        <v>69</v>
      </c>
      <c r="D117" s="58">
        <v>110</v>
      </c>
      <c r="E117" s="59" t="str">
        <f t="shared" si="0"/>
        <v>5'/3' Phosphorylation|100 nmol|HPLC</v>
      </c>
    </row>
    <row r="118" spans="1:5" ht="14.25" customHeight="1" x14ac:dyDescent="0.3">
      <c r="A118" s="57" t="s">
        <v>137</v>
      </c>
      <c r="B118" s="57" t="s">
        <v>53</v>
      </c>
      <c r="C118" s="57" t="s">
        <v>69</v>
      </c>
      <c r="D118" s="58">
        <v>140</v>
      </c>
      <c r="E118" s="59" t="str">
        <f t="shared" si="0"/>
        <v>5'/3' Phosphorylation|200 nmol|HPLC</v>
      </c>
    </row>
    <row r="119" spans="1:5" ht="14.25" customHeight="1" x14ac:dyDescent="0.3">
      <c r="A119" s="57" t="s">
        <v>140</v>
      </c>
      <c r="B119" s="57" t="s">
        <v>53</v>
      </c>
      <c r="C119" s="57" t="s">
        <v>69</v>
      </c>
      <c r="D119" s="58">
        <v>380</v>
      </c>
      <c r="E119" s="59" t="str">
        <f t="shared" si="0"/>
        <v>5'/3' Digoxigenin|200 nmol|HPLC</v>
      </c>
    </row>
    <row r="120" spans="1:5" ht="14.25" customHeight="1" x14ac:dyDescent="0.3">
      <c r="A120" s="57" t="s">
        <v>143</v>
      </c>
      <c r="B120" s="57" t="s">
        <v>51</v>
      </c>
      <c r="C120" s="57" t="s">
        <v>69</v>
      </c>
      <c r="D120" s="58">
        <v>50</v>
      </c>
      <c r="E120" s="59" t="str">
        <f t="shared" si="0"/>
        <v>5'/3' Spacer C3|50 nmol|HPLC</v>
      </c>
    </row>
    <row r="121" spans="1:5" ht="14.25" customHeight="1" x14ac:dyDescent="0.3">
      <c r="A121" s="57" t="s">
        <v>143</v>
      </c>
      <c r="B121" s="57" t="s">
        <v>52</v>
      </c>
      <c r="C121" s="57" t="s">
        <v>69</v>
      </c>
      <c r="D121" s="58">
        <v>70</v>
      </c>
      <c r="E121" s="59" t="str">
        <f t="shared" si="0"/>
        <v>5'/3' Spacer C3|100 nmol|HPLC</v>
      </c>
    </row>
    <row r="122" spans="1:5" ht="14.25" customHeight="1" x14ac:dyDescent="0.3">
      <c r="A122" s="57" t="s">
        <v>143</v>
      </c>
      <c r="B122" s="57" t="s">
        <v>53</v>
      </c>
      <c r="C122" s="57" t="s">
        <v>69</v>
      </c>
      <c r="D122" s="58">
        <v>90</v>
      </c>
      <c r="E122" s="59" t="str">
        <f t="shared" si="0"/>
        <v>5'/3' Spacer C3|200 nmol|HPLC</v>
      </c>
    </row>
    <row r="123" spans="1:5" ht="14.25" customHeight="1" x14ac:dyDescent="0.3">
      <c r="A123" s="57" t="s">
        <v>146</v>
      </c>
      <c r="B123" s="57" t="s">
        <v>51</v>
      </c>
      <c r="C123" s="57" t="s">
        <v>69</v>
      </c>
      <c r="D123" s="58">
        <v>0</v>
      </c>
      <c r="E123" s="59" t="str">
        <f t="shared" si="0"/>
        <v>5'/3' Azyde|50 nmol|HPLC</v>
      </c>
    </row>
    <row r="124" spans="1:5" ht="14.25" customHeight="1" x14ac:dyDescent="0.3">
      <c r="A124" s="57" t="s">
        <v>146</v>
      </c>
      <c r="B124" s="57" t="s">
        <v>52</v>
      </c>
      <c r="C124" s="57" t="s">
        <v>69</v>
      </c>
      <c r="D124" s="58">
        <v>0</v>
      </c>
      <c r="E124" s="59" t="str">
        <f t="shared" si="0"/>
        <v>5'/3' Azyde|100 nmol|HPLC</v>
      </c>
    </row>
    <row r="125" spans="1:5" ht="14.25" customHeight="1" x14ac:dyDescent="0.3">
      <c r="A125" s="57" t="s">
        <v>146</v>
      </c>
      <c r="B125" s="57" t="s">
        <v>53</v>
      </c>
      <c r="C125" s="57" t="s">
        <v>69</v>
      </c>
      <c r="D125" s="58">
        <v>0</v>
      </c>
      <c r="E125" s="59" t="str">
        <f t="shared" si="0"/>
        <v>5'/3' Azyde|200 nmol|HPLC</v>
      </c>
    </row>
    <row r="126" spans="1:5" ht="14.25" customHeight="1" x14ac:dyDescent="0.3">
      <c r="A126" s="57" t="s">
        <v>149</v>
      </c>
      <c r="B126" s="57" t="s">
        <v>51</v>
      </c>
      <c r="C126" s="57" t="s">
        <v>69</v>
      </c>
      <c r="D126" s="58">
        <v>0</v>
      </c>
      <c r="E126" s="59" t="str">
        <f t="shared" si="0"/>
        <v>5'/3' Alkyne|50 nmol|HPLC</v>
      </c>
    </row>
    <row r="127" spans="1:5" ht="14.25" customHeight="1" x14ac:dyDescent="0.3">
      <c r="A127" s="57" t="s">
        <v>149</v>
      </c>
      <c r="B127" s="57" t="s">
        <v>52</v>
      </c>
      <c r="C127" s="57" t="s">
        <v>69</v>
      </c>
      <c r="D127" s="58">
        <v>0</v>
      </c>
      <c r="E127" s="59" t="str">
        <f t="shared" si="0"/>
        <v>5'/3' Alkyne|100 nmol|HPLC</v>
      </c>
    </row>
    <row r="128" spans="1:5" ht="14.25" customHeight="1" x14ac:dyDescent="0.3">
      <c r="A128" s="57" t="s">
        <v>149</v>
      </c>
      <c r="B128" s="57" t="s">
        <v>53</v>
      </c>
      <c r="C128" s="57" t="s">
        <v>69</v>
      </c>
      <c r="D128" s="58">
        <v>0</v>
      </c>
      <c r="E128" s="59" t="str">
        <f t="shared" si="0"/>
        <v>5'/3' Alkyne|200 nmol|HPLC</v>
      </c>
    </row>
    <row r="129" spans="1:5" ht="14.25" customHeight="1" x14ac:dyDescent="0.3">
      <c r="A129" s="57" t="s">
        <v>158</v>
      </c>
      <c r="B129" s="57" t="s">
        <v>51</v>
      </c>
      <c r="C129" s="57" t="s">
        <v>69</v>
      </c>
      <c r="D129" s="58">
        <v>50</v>
      </c>
      <c r="E129" s="59" t="str">
        <f t="shared" si="0"/>
        <v>Internal Spacer C3|50 nmol|HPLC</v>
      </c>
    </row>
    <row r="130" spans="1:5" ht="14.25" customHeight="1" x14ac:dyDescent="0.3">
      <c r="A130" s="57" t="s">
        <v>158</v>
      </c>
      <c r="B130" s="57" t="s">
        <v>52</v>
      </c>
      <c r="C130" s="57" t="s">
        <v>69</v>
      </c>
      <c r="D130" s="58">
        <v>70</v>
      </c>
      <c r="E130" s="59" t="str">
        <f t="shared" si="0"/>
        <v>Internal Spacer C3|100 nmol|HPLC</v>
      </c>
    </row>
    <row r="131" spans="1:5" ht="14.25" customHeight="1" x14ac:dyDescent="0.3">
      <c r="A131" s="57" t="s">
        <v>158</v>
      </c>
      <c r="B131" s="57" t="s">
        <v>53</v>
      </c>
      <c r="C131" s="57" t="s">
        <v>69</v>
      </c>
      <c r="D131" s="58">
        <v>90</v>
      </c>
      <c r="E131" s="59" t="str">
        <f t="shared" si="0"/>
        <v>Internal Spacer C3|200 nmol|HPLC</v>
      </c>
    </row>
    <row r="132" spans="1:5" ht="14.25" customHeight="1" x14ac:dyDescent="0.3">
      <c r="D132" s="58"/>
    </row>
    <row r="133" spans="1:5" ht="14.25" customHeight="1" x14ac:dyDescent="0.3">
      <c r="D133" s="58"/>
    </row>
    <row r="134" spans="1:5" ht="14.25" customHeight="1" x14ac:dyDescent="0.3">
      <c r="D134" s="58"/>
    </row>
    <row r="135" spans="1:5" ht="14.25" customHeight="1" x14ac:dyDescent="0.3">
      <c r="D135" s="58"/>
    </row>
    <row r="136" spans="1:5" ht="14.25" customHeight="1" x14ac:dyDescent="0.3">
      <c r="D136" s="58"/>
    </row>
    <row r="137" spans="1:5" ht="14.25" customHeight="1" x14ac:dyDescent="0.3">
      <c r="D137" s="58"/>
    </row>
    <row r="138" spans="1:5" ht="14.25" customHeight="1" x14ac:dyDescent="0.3">
      <c r="D138" s="58"/>
    </row>
    <row r="139" spans="1:5" ht="14.25" customHeight="1" x14ac:dyDescent="0.3">
      <c r="D139" s="58"/>
    </row>
    <row r="140" spans="1:5" ht="14.25" customHeight="1" x14ac:dyDescent="0.3">
      <c r="D140" s="58"/>
    </row>
    <row r="141" spans="1:5" ht="14.25" customHeight="1" x14ac:dyDescent="0.3">
      <c r="D141" s="58"/>
    </row>
    <row r="142" spans="1:5" ht="14.25" customHeight="1" x14ac:dyDescent="0.3">
      <c r="D142" s="58"/>
    </row>
    <row r="143" spans="1:5" ht="14.25" customHeight="1" x14ac:dyDescent="0.3">
      <c r="D143" s="58"/>
    </row>
    <row r="144" spans="1:5" ht="14.25" customHeight="1" x14ac:dyDescent="0.3">
      <c r="D144" s="58"/>
    </row>
    <row r="145" spans="4:4" ht="14.25" customHeight="1" x14ac:dyDescent="0.3">
      <c r="D145" s="58"/>
    </row>
    <row r="146" spans="4:4" ht="14.25" customHeight="1" x14ac:dyDescent="0.3">
      <c r="D146" s="58"/>
    </row>
    <row r="147" spans="4:4" ht="14.25" customHeight="1" x14ac:dyDescent="0.3">
      <c r="D147" s="58"/>
    </row>
    <row r="148" spans="4:4" ht="14.25" customHeight="1" x14ac:dyDescent="0.3">
      <c r="D148" s="58"/>
    </row>
    <row r="149" spans="4:4" ht="14.25" customHeight="1" x14ac:dyDescent="0.3">
      <c r="D149" s="58"/>
    </row>
    <row r="150" spans="4:4" ht="14.25" customHeight="1" x14ac:dyDescent="0.3">
      <c r="D150" s="58"/>
    </row>
    <row r="151" spans="4:4" ht="14.25" customHeight="1" x14ac:dyDescent="0.3">
      <c r="D151" s="58"/>
    </row>
    <row r="152" spans="4:4" ht="14.25" customHeight="1" x14ac:dyDescent="0.3">
      <c r="D152" s="58"/>
    </row>
    <row r="153" spans="4:4" ht="14.25" customHeight="1" x14ac:dyDescent="0.3">
      <c r="D153" s="58"/>
    </row>
    <row r="154" spans="4:4" ht="14.25" customHeight="1" x14ac:dyDescent="0.3">
      <c r="D154" s="58"/>
    </row>
    <row r="155" spans="4:4" ht="14.25" customHeight="1" x14ac:dyDescent="0.3">
      <c r="D155" s="58"/>
    </row>
    <row r="156" spans="4:4" ht="14.25" customHeight="1" x14ac:dyDescent="0.3">
      <c r="D156" s="58"/>
    </row>
    <row r="157" spans="4:4" ht="14.25" customHeight="1" x14ac:dyDescent="0.3">
      <c r="D157" s="58"/>
    </row>
    <row r="158" spans="4:4" ht="14.25" customHeight="1" x14ac:dyDescent="0.3">
      <c r="D158" s="58"/>
    </row>
    <row r="159" spans="4:4" ht="14.25" customHeight="1" x14ac:dyDescent="0.3">
      <c r="D159" s="58"/>
    </row>
    <row r="160" spans="4:4" ht="14.25" customHeight="1" x14ac:dyDescent="0.3">
      <c r="D160" s="58"/>
    </row>
    <row r="161" spans="4:4" ht="14.25" customHeight="1" x14ac:dyDescent="0.3">
      <c r="D161" s="58"/>
    </row>
    <row r="162" spans="4:4" ht="14.25" customHeight="1" x14ac:dyDescent="0.3">
      <c r="D162" s="58"/>
    </row>
    <row r="163" spans="4:4" ht="14.25" customHeight="1" x14ac:dyDescent="0.3">
      <c r="D163" s="58"/>
    </row>
    <row r="164" spans="4:4" ht="14.25" customHeight="1" x14ac:dyDescent="0.3">
      <c r="D164" s="58"/>
    </row>
    <row r="165" spans="4:4" ht="14.25" customHeight="1" x14ac:dyDescent="0.3">
      <c r="D165" s="58"/>
    </row>
    <row r="166" spans="4:4" ht="14.25" customHeight="1" x14ac:dyDescent="0.3">
      <c r="D166" s="58"/>
    </row>
    <row r="167" spans="4:4" ht="14.25" customHeight="1" x14ac:dyDescent="0.3">
      <c r="D167" s="58"/>
    </row>
    <row r="168" spans="4:4" ht="14.25" customHeight="1" x14ac:dyDescent="0.3">
      <c r="D168" s="58"/>
    </row>
    <row r="169" spans="4:4" ht="14.25" customHeight="1" x14ac:dyDescent="0.3">
      <c r="D169" s="58"/>
    </row>
    <row r="170" spans="4:4" ht="14.25" customHeight="1" x14ac:dyDescent="0.3">
      <c r="D170" s="58"/>
    </row>
    <row r="171" spans="4:4" ht="14.25" customHeight="1" x14ac:dyDescent="0.3">
      <c r="D171" s="58"/>
    </row>
    <row r="172" spans="4:4" ht="14.25" customHeight="1" x14ac:dyDescent="0.3">
      <c r="D172" s="58"/>
    </row>
    <row r="173" spans="4:4" ht="14.25" customHeight="1" x14ac:dyDescent="0.3">
      <c r="D173" s="58"/>
    </row>
    <row r="174" spans="4:4" ht="14.25" customHeight="1" x14ac:dyDescent="0.3">
      <c r="D174" s="58"/>
    </row>
    <row r="175" spans="4:4" ht="14.25" customHeight="1" x14ac:dyDescent="0.3">
      <c r="D175" s="58"/>
    </row>
    <row r="176" spans="4:4" ht="14.25" customHeight="1" x14ac:dyDescent="0.3">
      <c r="D176" s="58"/>
    </row>
    <row r="177" spans="4:4" ht="14.25" customHeight="1" x14ac:dyDescent="0.3">
      <c r="D177" s="58"/>
    </row>
    <row r="178" spans="4:4" ht="14.25" customHeight="1" x14ac:dyDescent="0.3">
      <c r="D178" s="58"/>
    </row>
    <row r="179" spans="4:4" ht="14.25" customHeight="1" x14ac:dyDescent="0.3">
      <c r="D179" s="58"/>
    </row>
    <row r="180" spans="4:4" ht="14.25" customHeight="1" x14ac:dyDescent="0.3">
      <c r="D180" s="58"/>
    </row>
    <row r="181" spans="4:4" ht="14.25" customHeight="1" x14ac:dyDescent="0.3">
      <c r="D181" s="58"/>
    </row>
    <row r="182" spans="4:4" ht="14.25" customHeight="1" x14ac:dyDescent="0.3">
      <c r="D182" s="58"/>
    </row>
    <row r="183" spans="4:4" ht="14.25" customHeight="1" x14ac:dyDescent="0.3">
      <c r="D183" s="58"/>
    </row>
    <row r="184" spans="4:4" ht="14.25" customHeight="1" x14ac:dyDescent="0.3">
      <c r="D184" s="58"/>
    </row>
    <row r="185" spans="4:4" ht="14.25" customHeight="1" x14ac:dyDescent="0.3">
      <c r="D185" s="58"/>
    </row>
    <row r="186" spans="4:4" ht="14.25" customHeight="1" x14ac:dyDescent="0.3">
      <c r="D186" s="58"/>
    </row>
    <row r="187" spans="4:4" ht="14.25" customHeight="1" x14ac:dyDescent="0.3">
      <c r="D187" s="58"/>
    </row>
    <row r="188" spans="4:4" ht="14.25" customHeight="1" x14ac:dyDescent="0.3">
      <c r="D188" s="58"/>
    </row>
    <row r="189" spans="4:4" ht="14.25" customHeight="1" x14ac:dyDescent="0.3">
      <c r="D189" s="58"/>
    </row>
    <row r="190" spans="4:4" ht="14.25" customHeight="1" x14ac:dyDescent="0.3">
      <c r="D190" s="58"/>
    </row>
    <row r="191" spans="4:4" ht="14.25" customHeight="1" x14ac:dyDescent="0.3">
      <c r="D191" s="58"/>
    </row>
    <row r="192" spans="4:4" ht="14.25" customHeight="1" x14ac:dyDescent="0.3">
      <c r="D192" s="58"/>
    </row>
    <row r="193" spans="4:4" ht="14.25" customHeight="1" x14ac:dyDescent="0.3">
      <c r="D193" s="58"/>
    </row>
    <row r="194" spans="4:4" ht="14.25" customHeight="1" x14ac:dyDescent="0.3">
      <c r="D194" s="58"/>
    </row>
    <row r="195" spans="4:4" ht="14.25" customHeight="1" x14ac:dyDescent="0.3">
      <c r="D195" s="58"/>
    </row>
    <row r="196" spans="4:4" ht="14.25" customHeight="1" x14ac:dyDescent="0.3">
      <c r="D196" s="58"/>
    </row>
    <row r="197" spans="4:4" ht="14.25" customHeight="1" x14ac:dyDescent="0.3">
      <c r="D197" s="58"/>
    </row>
    <row r="198" spans="4:4" ht="14.25" customHeight="1" x14ac:dyDescent="0.3">
      <c r="D198" s="58"/>
    </row>
    <row r="199" spans="4:4" ht="14.25" customHeight="1" x14ac:dyDescent="0.3">
      <c r="D199" s="58"/>
    </row>
    <row r="200" spans="4:4" ht="14.25" customHeight="1" x14ac:dyDescent="0.3">
      <c r="D200" s="58"/>
    </row>
    <row r="201" spans="4:4" ht="14.25" customHeight="1" x14ac:dyDescent="0.3">
      <c r="D201" s="58"/>
    </row>
    <row r="202" spans="4:4" ht="14.25" customHeight="1" x14ac:dyDescent="0.3">
      <c r="D202" s="58"/>
    </row>
    <row r="203" spans="4:4" ht="14.25" customHeight="1" x14ac:dyDescent="0.3">
      <c r="D203" s="58"/>
    </row>
    <row r="204" spans="4:4" ht="14.25" customHeight="1" x14ac:dyDescent="0.3">
      <c r="D204" s="58"/>
    </row>
    <row r="205" spans="4:4" ht="14.25" customHeight="1" x14ac:dyDescent="0.3">
      <c r="D205" s="58"/>
    </row>
    <row r="206" spans="4:4" ht="14.25" customHeight="1" x14ac:dyDescent="0.3">
      <c r="D206" s="58"/>
    </row>
    <row r="207" spans="4:4" ht="14.25" customHeight="1" x14ac:dyDescent="0.3">
      <c r="D207" s="58"/>
    </row>
    <row r="208" spans="4:4" ht="14.25" customHeight="1" x14ac:dyDescent="0.3">
      <c r="D208" s="58"/>
    </row>
    <row r="209" spans="4:4" ht="14.25" customHeight="1" x14ac:dyDescent="0.3">
      <c r="D209" s="58"/>
    </row>
    <row r="210" spans="4:4" ht="14.25" customHeight="1" x14ac:dyDescent="0.3">
      <c r="D210" s="58"/>
    </row>
    <row r="211" spans="4:4" ht="14.25" customHeight="1" x14ac:dyDescent="0.3">
      <c r="D211" s="58"/>
    </row>
    <row r="212" spans="4:4" ht="14.25" customHeight="1" x14ac:dyDescent="0.3">
      <c r="D212" s="58"/>
    </row>
    <row r="213" spans="4:4" ht="14.25" customHeight="1" x14ac:dyDescent="0.3">
      <c r="D213" s="58"/>
    </row>
    <row r="214" spans="4:4" ht="14.25" customHeight="1" x14ac:dyDescent="0.3">
      <c r="D214" s="58"/>
    </row>
    <row r="215" spans="4:4" ht="14.25" customHeight="1" x14ac:dyDescent="0.3">
      <c r="D215" s="58"/>
    </row>
    <row r="216" spans="4:4" ht="14.25" customHeight="1" x14ac:dyDescent="0.3">
      <c r="D216" s="58"/>
    </row>
    <row r="217" spans="4:4" ht="14.25" customHeight="1" x14ac:dyDescent="0.3">
      <c r="D217" s="58"/>
    </row>
    <row r="218" spans="4:4" ht="14.25" customHeight="1" x14ac:dyDescent="0.3">
      <c r="D218" s="58"/>
    </row>
    <row r="219" spans="4:4" ht="14.25" customHeight="1" x14ac:dyDescent="0.3">
      <c r="D219" s="58"/>
    </row>
    <row r="220" spans="4:4" ht="14.25" customHeight="1" x14ac:dyDescent="0.3">
      <c r="D220" s="58"/>
    </row>
    <row r="221" spans="4:4" ht="14.25" customHeight="1" x14ac:dyDescent="0.3">
      <c r="D221" s="58"/>
    </row>
    <row r="222" spans="4:4" ht="14.25" customHeight="1" x14ac:dyDescent="0.3">
      <c r="D222" s="58"/>
    </row>
    <row r="223" spans="4:4" ht="14.25" customHeight="1" x14ac:dyDescent="0.3">
      <c r="D223" s="58"/>
    </row>
    <row r="224" spans="4:4" ht="14.25" customHeight="1" x14ac:dyDescent="0.3">
      <c r="D224" s="58"/>
    </row>
    <row r="225" spans="4:4" ht="14.25" customHeight="1" x14ac:dyDescent="0.3">
      <c r="D225" s="58"/>
    </row>
    <row r="226" spans="4:4" ht="14.25" customHeight="1" x14ac:dyDescent="0.3">
      <c r="D226" s="58"/>
    </row>
    <row r="227" spans="4:4" ht="14.25" customHeight="1" x14ac:dyDescent="0.3">
      <c r="D227" s="58"/>
    </row>
    <row r="228" spans="4:4" ht="14.25" customHeight="1" x14ac:dyDescent="0.3">
      <c r="D228" s="58"/>
    </row>
    <row r="229" spans="4:4" ht="14.25" customHeight="1" x14ac:dyDescent="0.3">
      <c r="D229" s="58"/>
    </row>
    <row r="230" spans="4:4" ht="14.25" customHeight="1" x14ac:dyDescent="0.3">
      <c r="D230" s="58"/>
    </row>
    <row r="231" spans="4:4" ht="14.25" customHeight="1" x14ac:dyDescent="0.3">
      <c r="D231" s="58"/>
    </row>
    <row r="232" spans="4:4" ht="14.25" customHeight="1" x14ac:dyDescent="0.3">
      <c r="D232" s="58"/>
    </row>
    <row r="233" spans="4:4" ht="14.25" customHeight="1" x14ac:dyDescent="0.3">
      <c r="D233" s="58"/>
    </row>
    <row r="234" spans="4:4" ht="14.25" customHeight="1" x14ac:dyDescent="0.3">
      <c r="D234" s="58"/>
    </row>
    <row r="235" spans="4:4" ht="14.25" customHeight="1" x14ac:dyDescent="0.3">
      <c r="D235" s="58"/>
    </row>
    <row r="236" spans="4:4" ht="14.25" customHeight="1" x14ac:dyDescent="0.3">
      <c r="D236" s="58"/>
    </row>
    <row r="237" spans="4:4" ht="14.25" customHeight="1" x14ac:dyDescent="0.3">
      <c r="D237" s="58"/>
    </row>
    <row r="238" spans="4:4" ht="14.25" customHeight="1" x14ac:dyDescent="0.3">
      <c r="D238" s="58"/>
    </row>
    <row r="239" spans="4:4" ht="14.25" customHeight="1" x14ac:dyDescent="0.3">
      <c r="D239" s="58"/>
    </row>
    <row r="240" spans="4:4" ht="14.25" customHeight="1" x14ac:dyDescent="0.3">
      <c r="D240" s="58"/>
    </row>
    <row r="241" spans="4:4" ht="14.25" customHeight="1" x14ac:dyDescent="0.3">
      <c r="D241" s="58"/>
    </row>
    <row r="242" spans="4:4" ht="14.25" customHeight="1" x14ac:dyDescent="0.3">
      <c r="D242" s="58"/>
    </row>
    <row r="243" spans="4:4" ht="14.25" customHeight="1" x14ac:dyDescent="0.3">
      <c r="D243" s="58"/>
    </row>
    <row r="244" spans="4:4" ht="14.25" customHeight="1" x14ac:dyDescent="0.3">
      <c r="D244" s="58"/>
    </row>
    <row r="245" spans="4:4" ht="14.25" customHeight="1" x14ac:dyDescent="0.3">
      <c r="D245" s="58"/>
    </row>
    <row r="246" spans="4:4" ht="14.25" customHeight="1" x14ac:dyDescent="0.3">
      <c r="D246" s="58"/>
    </row>
    <row r="247" spans="4:4" ht="14.25" customHeight="1" x14ac:dyDescent="0.3">
      <c r="D247" s="58"/>
    </row>
    <row r="248" spans="4:4" ht="14.25" customHeight="1" x14ac:dyDescent="0.3">
      <c r="D248" s="58"/>
    </row>
    <row r="249" spans="4:4" ht="14.25" customHeight="1" x14ac:dyDescent="0.3">
      <c r="D249" s="58"/>
    </row>
    <row r="250" spans="4:4" ht="14.25" customHeight="1" x14ac:dyDescent="0.3">
      <c r="D250" s="58"/>
    </row>
    <row r="251" spans="4:4" ht="14.25" customHeight="1" x14ac:dyDescent="0.3">
      <c r="D251" s="58"/>
    </row>
    <row r="252" spans="4:4" ht="14.25" customHeight="1" x14ac:dyDescent="0.3">
      <c r="D252" s="58"/>
    </row>
    <row r="253" spans="4:4" ht="14.25" customHeight="1" x14ac:dyDescent="0.3">
      <c r="D253" s="58"/>
    </row>
    <row r="254" spans="4:4" ht="14.25" customHeight="1" x14ac:dyDescent="0.3">
      <c r="D254" s="58"/>
    </row>
    <row r="255" spans="4:4" ht="14.25" customHeight="1" x14ac:dyDescent="0.3">
      <c r="D255" s="58"/>
    </row>
    <row r="256" spans="4:4" ht="14.25" customHeight="1" x14ac:dyDescent="0.3">
      <c r="D256" s="58"/>
    </row>
    <row r="257" spans="4:4" ht="14.25" customHeight="1" x14ac:dyDescent="0.3">
      <c r="D257" s="58"/>
    </row>
    <row r="258" spans="4:4" ht="14.25" customHeight="1" x14ac:dyDescent="0.3">
      <c r="D258" s="58"/>
    </row>
    <row r="259" spans="4:4" ht="14.25" customHeight="1" x14ac:dyDescent="0.3">
      <c r="D259" s="58"/>
    </row>
    <row r="260" spans="4:4" ht="14.25" customHeight="1" x14ac:dyDescent="0.3">
      <c r="D260" s="58"/>
    </row>
    <row r="261" spans="4:4" ht="14.25" customHeight="1" x14ac:dyDescent="0.3">
      <c r="D261" s="58"/>
    </row>
    <row r="262" spans="4:4" ht="14.25" customHeight="1" x14ac:dyDescent="0.3">
      <c r="D262" s="58"/>
    </row>
    <row r="263" spans="4:4" ht="14.25" customHeight="1" x14ac:dyDescent="0.3">
      <c r="D263" s="58"/>
    </row>
    <row r="264" spans="4:4" ht="14.25" customHeight="1" x14ac:dyDescent="0.3">
      <c r="D264" s="58"/>
    </row>
    <row r="265" spans="4:4" ht="14.25" customHeight="1" x14ac:dyDescent="0.3">
      <c r="D265" s="58"/>
    </row>
    <row r="266" spans="4:4" ht="14.25" customHeight="1" x14ac:dyDescent="0.3">
      <c r="D266" s="58"/>
    </row>
    <row r="267" spans="4:4" ht="14.25" customHeight="1" x14ac:dyDescent="0.3">
      <c r="D267" s="58"/>
    </row>
    <row r="268" spans="4:4" ht="14.25" customHeight="1" x14ac:dyDescent="0.3">
      <c r="D268" s="58"/>
    </row>
    <row r="269" spans="4:4" ht="14.25" customHeight="1" x14ac:dyDescent="0.3">
      <c r="D269" s="58"/>
    </row>
    <row r="270" spans="4:4" ht="14.25" customHeight="1" x14ac:dyDescent="0.3">
      <c r="D270" s="58"/>
    </row>
    <row r="271" spans="4:4" ht="14.25" customHeight="1" x14ac:dyDescent="0.3">
      <c r="D271" s="58"/>
    </row>
    <row r="272" spans="4:4" ht="14.25" customHeight="1" x14ac:dyDescent="0.3">
      <c r="D272" s="58"/>
    </row>
    <row r="273" spans="4:4" ht="14.25" customHeight="1" x14ac:dyDescent="0.3">
      <c r="D273" s="58"/>
    </row>
    <row r="274" spans="4:4" ht="14.25" customHeight="1" x14ac:dyDescent="0.3">
      <c r="D274" s="58"/>
    </row>
    <row r="275" spans="4:4" ht="14.25" customHeight="1" x14ac:dyDescent="0.3">
      <c r="D275" s="58"/>
    </row>
    <row r="276" spans="4:4" ht="14.25" customHeight="1" x14ac:dyDescent="0.3">
      <c r="D276" s="58"/>
    </row>
    <row r="277" spans="4:4" ht="14.25" customHeight="1" x14ac:dyDescent="0.3">
      <c r="D277" s="58"/>
    </row>
    <row r="278" spans="4:4" ht="14.25" customHeight="1" x14ac:dyDescent="0.3">
      <c r="D278" s="58"/>
    </row>
    <row r="279" spans="4:4" ht="14.25" customHeight="1" x14ac:dyDescent="0.3">
      <c r="D279" s="58"/>
    </row>
    <row r="280" spans="4:4" ht="14.25" customHeight="1" x14ac:dyDescent="0.3">
      <c r="D280" s="58"/>
    </row>
    <row r="281" spans="4:4" ht="14.25" customHeight="1" x14ac:dyDescent="0.3">
      <c r="D281" s="58"/>
    </row>
    <row r="282" spans="4:4" ht="14.25" customHeight="1" x14ac:dyDescent="0.3">
      <c r="D282" s="58"/>
    </row>
    <row r="283" spans="4:4" ht="14.25" customHeight="1" x14ac:dyDescent="0.3">
      <c r="D283" s="58"/>
    </row>
    <row r="284" spans="4:4" ht="14.25" customHeight="1" x14ac:dyDescent="0.3">
      <c r="D284" s="58"/>
    </row>
    <row r="285" spans="4:4" ht="14.25" customHeight="1" x14ac:dyDescent="0.3">
      <c r="D285" s="58"/>
    </row>
    <row r="286" spans="4:4" ht="14.25" customHeight="1" x14ac:dyDescent="0.3">
      <c r="D286" s="58"/>
    </row>
    <row r="287" spans="4:4" ht="14.25" customHeight="1" x14ac:dyDescent="0.3">
      <c r="D287" s="58"/>
    </row>
    <row r="288" spans="4:4" ht="14.25" customHeight="1" x14ac:dyDescent="0.3">
      <c r="D288" s="58"/>
    </row>
    <row r="289" spans="4:4" ht="14.25" customHeight="1" x14ac:dyDescent="0.3">
      <c r="D289" s="58"/>
    </row>
    <row r="290" spans="4:4" ht="14.25" customHeight="1" x14ac:dyDescent="0.3">
      <c r="D290" s="58"/>
    </row>
    <row r="291" spans="4:4" ht="14.25" customHeight="1" x14ac:dyDescent="0.3">
      <c r="D291" s="58"/>
    </row>
    <row r="292" spans="4:4" ht="14.25" customHeight="1" x14ac:dyDescent="0.3">
      <c r="D292" s="58"/>
    </row>
    <row r="293" spans="4:4" ht="14.25" customHeight="1" x14ac:dyDescent="0.3">
      <c r="D293" s="58"/>
    </row>
    <row r="294" spans="4:4" ht="14.25" customHeight="1" x14ac:dyDescent="0.3">
      <c r="D294" s="58"/>
    </row>
    <row r="295" spans="4:4" ht="14.25" customHeight="1" x14ac:dyDescent="0.3">
      <c r="D295" s="58"/>
    </row>
    <row r="296" spans="4:4" ht="14.25" customHeight="1" x14ac:dyDescent="0.3">
      <c r="D296" s="58"/>
    </row>
    <row r="297" spans="4:4" ht="14.25" customHeight="1" x14ac:dyDescent="0.3">
      <c r="D297" s="58"/>
    </row>
    <row r="298" spans="4:4" ht="14.25" customHeight="1" x14ac:dyDescent="0.3">
      <c r="D298" s="58"/>
    </row>
    <row r="299" spans="4:4" ht="14.25" customHeight="1" x14ac:dyDescent="0.3">
      <c r="D299" s="58"/>
    </row>
    <row r="300" spans="4:4" ht="14.25" customHeight="1" x14ac:dyDescent="0.3">
      <c r="D300" s="58"/>
    </row>
    <row r="301" spans="4:4" ht="14.25" customHeight="1" x14ac:dyDescent="0.3"/>
    <row r="302" spans="4:4" ht="14.25" customHeight="1" x14ac:dyDescent="0.3"/>
    <row r="303" spans="4:4" ht="14.25" customHeight="1" x14ac:dyDescent="0.3"/>
    <row r="304" spans="4: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sheetProtection algorithmName="SHA-512" hashValue="UvjGTxEa0xANrA02TIYpxQ+RgL1MZe4bzVNJFLcezivS0eEMD6T+1CmGpGYEP9NO8/Nl1ETkrQmx9imH7NfVQA==" saltValue="ko78yO2X+Bg1Hp4k2rhEzw==" spinCount="100000" sheet="1" objects="1" scenarios="1"/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999"/>
  <sheetViews>
    <sheetView workbookViewId="0">
      <selection activeCell="I19" sqref="I19"/>
    </sheetView>
  </sheetViews>
  <sheetFormatPr defaultColWidth="14.44140625" defaultRowHeight="15" customHeight="1" x14ac:dyDescent="0.3"/>
  <cols>
    <col min="1" max="1" width="23.5546875" customWidth="1"/>
    <col min="2" max="2" width="14" customWidth="1"/>
    <col min="3" max="3" width="11.6640625" customWidth="1"/>
    <col min="4" max="26" width="8.6640625" customWidth="1"/>
  </cols>
  <sheetData>
    <row r="1" spans="1:3" ht="14.25" customHeight="1" x14ac:dyDescent="0.3">
      <c r="A1" s="57" t="s">
        <v>222</v>
      </c>
      <c r="B1" s="57" t="s">
        <v>223</v>
      </c>
      <c r="C1" s="57" t="s">
        <v>224</v>
      </c>
    </row>
    <row r="2" spans="1:3" ht="14.25" customHeight="1" x14ac:dyDescent="0.3">
      <c r="A2" s="57" t="s">
        <v>70</v>
      </c>
      <c r="B2" s="57" t="s">
        <v>51</v>
      </c>
      <c r="C2" s="57" t="s">
        <v>197</v>
      </c>
    </row>
    <row r="3" spans="1:3" ht="14.25" customHeight="1" x14ac:dyDescent="0.3">
      <c r="A3" s="57" t="s">
        <v>72</v>
      </c>
      <c r="B3" s="57" t="s">
        <v>52</v>
      </c>
      <c r="C3" s="57" t="s">
        <v>69</v>
      </c>
    </row>
    <row r="4" spans="1:3" ht="14.25" customHeight="1" x14ac:dyDescent="0.3">
      <c r="A4" s="57" t="s">
        <v>74</v>
      </c>
      <c r="B4" s="57" t="s">
        <v>53</v>
      </c>
      <c r="C4" s="57" t="s">
        <v>198</v>
      </c>
    </row>
    <row r="5" spans="1:3" ht="14.25" customHeight="1" x14ac:dyDescent="0.3">
      <c r="A5" s="57" t="s">
        <v>76</v>
      </c>
      <c r="C5" s="57" t="s">
        <v>62</v>
      </c>
    </row>
    <row r="6" spans="1:3" ht="14.25" customHeight="1" x14ac:dyDescent="0.3">
      <c r="A6" s="57" t="s">
        <v>202</v>
      </c>
    </row>
    <row r="7" spans="1:3" ht="14.25" customHeight="1" x14ac:dyDescent="0.3">
      <c r="A7" s="57" t="s">
        <v>203</v>
      </c>
    </row>
    <row r="8" spans="1:3" ht="14.25" customHeight="1" x14ac:dyDescent="0.3">
      <c r="A8" s="57" t="s">
        <v>204</v>
      </c>
    </row>
    <row r="9" spans="1:3" ht="14.25" customHeight="1" x14ac:dyDescent="0.3">
      <c r="A9" s="57" t="s">
        <v>205</v>
      </c>
    </row>
    <row r="10" spans="1:3" ht="14.25" customHeight="1" x14ac:dyDescent="0.3">
      <c r="A10" s="57" t="s">
        <v>206</v>
      </c>
    </row>
    <row r="11" spans="1:3" ht="14.25" customHeight="1" x14ac:dyDescent="0.3">
      <c r="A11" s="57" t="s">
        <v>207</v>
      </c>
    </row>
    <row r="12" spans="1:3" ht="14.25" customHeight="1" x14ac:dyDescent="0.3">
      <c r="A12" s="57" t="s">
        <v>208</v>
      </c>
    </row>
    <row r="13" spans="1:3" ht="14.25" customHeight="1" x14ac:dyDescent="0.3">
      <c r="A13" s="57" t="s">
        <v>209</v>
      </c>
    </row>
    <row r="14" spans="1:3" ht="14.25" customHeight="1" x14ac:dyDescent="0.3">
      <c r="A14" s="57" t="s">
        <v>210</v>
      </c>
    </row>
    <row r="15" spans="1:3" ht="14.25" customHeight="1" x14ac:dyDescent="0.3">
      <c r="A15" s="57" t="s">
        <v>78</v>
      </c>
    </row>
    <row r="16" spans="1:3" ht="14.25" customHeight="1" x14ac:dyDescent="0.3">
      <c r="A16" s="57" t="s">
        <v>81</v>
      </c>
    </row>
    <row r="17" spans="1:1" ht="14.25" customHeight="1" x14ac:dyDescent="0.3">
      <c r="A17" s="57" t="s">
        <v>83</v>
      </c>
    </row>
    <row r="18" spans="1:1" ht="14.25" customHeight="1" x14ac:dyDescent="0.3">
      <c r="A18" s="57" t="s">
        <v>85</v>
      </c>
    </row>
    <row r="19" spans="1:1" ht="14.25" customHeight="1" x14ac:dyDescent="0.3">
      <c r="A19" s="57" t="s">
        <v>87</v>
      </c>
    </row>
    <row r="20" spans="1:1" ht="14.25" customHeight="1" x14ac:dyDescent="0.3">
      <c r="A20" s="57" t="s">
        <v>89</v>
      </c>
    </row>
    <row r="21" spans="1:1" ht="14.25" customHeight="1" x14ac:dyDescent="0.3">
      <c r="A21" s="57" t="s">
        <v>91</v>
      </c>
    </row>
    <row r="22" spans="1:1" ht="14.25" customHeight="1" x14ac:dyDescent="0.3">
      <c r="A22" s="57" t="s">
        <v>93</v>
      </c>
    </row>
    <row r="23" spans="1:1" ht="14.25" customHeight="1" x14ac:dyDescent="0.3">
      <c r="A23" s="57" t="s">
        <v>95</v>
      </c>
    </row>
    <row r="24" spans="1:1" ht="14.25" customHeight="1" x14ac:dyDescent="0.3">
      <c r="A24" s="57" t="s">
        <v>97</v>
      </c>
    </row>
    <row r="25" spans="1:1" ht="14.25" customHeight="1" x14ac:dyDescent="0.3">
      <c r="A25" s="57" t="s">
        <v>99</v>
      </c>
    </row>
    <row r="26" spans="1:1" ht="14.25" customHeight="1" x14ac:dyDescent="0.3">
      <c r="A26" s="57" t="s">
        <v>211</v>
      </c>
    </row>
    <row r="27" spans="1:1" ht="14.25" customHeight="1" x14ac:dyDescent="0.3">
      <c r="A27" s="57" t="s">
        <v>212</v>
      </c>
    </row>
    <row r="28" spans="1:1" ht="14.25" customHeight="1" x14ac:dyDescent="0.3">
      <c r="A28" s="57" t="s">
        <v>213</v>
      </c>
    </row>
    <row r="29" spans="1:1" ht="14.25" customHeight="1" x14ac:dyDescent="0.3">
      <c r="A29" s="57" t="s">
        <v>214</v>
      </c>
    </row>
    <row r="30" spans="1:1" ht="14.25" customHeight="1" x14ac:dyDescent="0.3">
      <c r="A30" s="57" t="s">
        <v>215</v>
      </c>
    </row>
    <row r="31" spans="1:1" ht="14.25" customHeight="1" x14ac:dyDescent="0.3">
      <c r="A31" s="57" t="s">
        <v>216</v>
      </c>
    </row>
    <row r="32" spans="1:1" ht="14.25" customHeight="1" x14ac:dyDescent="0.3">
      <c r="A32" s="57" t="s">
        <v>217</v>
      </c>
    </row>
    <row r="33" spans="1:1" ht="14.25" customHeight="1" x14ac:dyDescent="0.3">
      <c r="A33" s="57" t="s">
        <v>218</v>
      </c>
    </row>
    <row r="34" spans="1:1" ht="14.25" customHeight="1" x14ac:dyDescent="0.3">
      <c r="A34" s="57" t="s">
        <v>219</v>
      </c>
    </row>
    <row r="35" spans="1:1" ht="14.25" customHeight="1" x14ac:dyDescent="0.3">
      <c r="A35" s="57" t="s">
        <v>220</v>
      </c>
    </row>
    <row r="36" spans="1:1" ht="14.25" customHeight="1" x14ac:dyDescent="0.3">
      <c r="A36" s="57" t="s">
        <v>221</v>
      </c>
    </row>
    <row r="37" spans="1:1" ht="14.25" customHeight="1" x14ac:dyDescent="0.3">
      <c r="A37" s="57" t="s">
        <v>128</v>
      </c>
    </row>
    <row r="38" spans="1:1" ht="14.25" customHeight="1" x14ac:dyDescent="0.3">
      <c r="A38" s="57" t="s">
        <v>131</v>
      </c>
    </row>
    <row r="39" spans="1:1" ht="14.25" customHeight="1" x14ac:dyDescent="0.3">
      <c r="A39" s="57" t="s">
        <v>134</v>
      </c>
    </row>
    <row r="40" spans="1:1" ht="14.25" customHeight="1" x14ac:dyDescent="0.3">
      <c r="A40" s="57" t="s">
        <v>137</v>
      </c>
    </row>
    <row r="41" spans="1:1" ht="14.25" customHeight="1" x14ac:dyDescent="0.3">
      <c r="A41" s="57" t="s">
        <v>140</v>
      </c>
    </row>
    <row r="42" spans="1:1" ht="14.25" customHeight="1" x14ac:dyDescent="0.3">
      <c r="A42" s="57" t="s">
        <v>143</v>
      </c>
    </row>
    <row r="43" spans="1:1" ht="14.25" customHeight="1" x14ac:dyDescent="0.3">
      <c r="A43" s="57" t="s">
        <v>146</v>
      </c>
    </row>
    <row r="44" spans="1:1" ht="14.25" customHeight="1" x14ac:dyDescent="0.3">
      <c r="A44" s="57" t="s">
        <v>149</v>
      </c>
    </row>
    <row r="45" spans="1:1" ht="14.25" customHeight="1" x14ac:dyDescent="0.3">
      <c r="A45" s="57" t="s">
        <v>158</v>
      </c>
    </row>
    <row r="46" spans="1:1" ht="14.25" customHeight="1" x14ac:dyDescent="0.3"/>
    <row r="47" spans="1:1" ht="14.25" customHeight="1" x14ac:dyDescent="0.3"/>
    <row r="48" spans="1:1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</sheetData>
  <sheetProtection algorithmName="SHA-512" hashValue="RpxYeTDZ5mdaTYYs/V2zdje9agov7pIRNqkOTgPSpOV2xYhflzhO9MOSJJQZjC1tud+ak3CKdD1QBcCAdP0JeA==" saltValue="GSz9cxC9N6Cp1Ed4iId28Q==" spinCount="100000" sheet="1" objects="1" scenarios="1"/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5</vt:i4>
      </vt:variant>
    </vt:vector>
  </HeadingPairs>
  <TitlesOfParts>
    <vt:vector size="5" baseType="lpstr">
      <vt:lpstr>OrderForm</vt:lpstr>
      <vt:lpstr>Product Price List</vt:lpstr>
      <vt:lpstr>PrimerPrices</vt:lpstr>
      <vt:lpstr>ProbePrices</vt:lpstr>
      <vt:lpstr>DropdownSources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Zeynep Yağmur YAVUZ</dc:creator>
  <cp:lastModifiedBy>Yağmur Yavuz</cp:lastModifiedBy>
  <dcterms:created xsi:type="dcterms:W3CDTF">2015-06-05T18:19:34Z</dcterms:created>
  <dcterms:modified xsi:type="dcterms:W3CDTF">2025-08-28T11:38:10Z</dcterms:modified>
</cp:coreProperties>
</file>